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<sst xmlns="http://schemas.openxmlformats.org/spreadsheetml/2006/main" count="614" uniqueCount="207">
  <si>
    <t>№ п/п</t>
  </si>
  <si>
    <t>Наименование</t>
  </si>
  <si>
    <t>КБК согласно приказу Минфина  от 01.07.2013 № 65н</t>
  </si>
  <si>
    <t>в том числе по месяцам</t>
  </si>
  <si>
    <t>Предполагаемое недоиспользование бюджетных ассигнований                                            (гр. 11 - гр. 12)</t>
  </si>
  <si>
    <t>ГРБС</t>
  </si>
  <si>
    <t>Рз</t>
  </si>
  <si>
    <t>ПР</t>
  </si>
  <si>
    <t>ЦСР</t>
  </si>
  <si>
    <t>ВР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</si>
  <si>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</si>
  <si>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</si>
  <si>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</si>
  <si>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</si>
  <si>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</si>
  <si>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</si>
  <si>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</si>
  <si>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</si>
  <si>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</si>
  <si>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</si>
  <si>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</si>
  <si>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</si>
  <si>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</t>
  </si>
  <si>
    <t>ПП</t>
  </si>
  <si>
    <t>Основное мероприятие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</si>
  <si>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</si>
  <si>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</si>
  <si>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</si>
  <si>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</si>
  <si>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</si>
  <si>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</si>
  <si>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</si>
  <si>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</si>
  <si>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</si>
  <si>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</si>
  <si>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</si>
  <si>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</si>
  <si>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</si>
  <si>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</si>
  <si>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</si>
  <si>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</si>
  <si>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</si>
  <si>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</si>
  <si>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</si>
  <si>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</si>
  <si>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</si>
  <si>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</si>
  <si>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</si>
  <si>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</si>
  <si>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</si>
  <si>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</si>
  <si>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01</t>
  </si>
  <si>
    <t>Фонд оплаты труда государственных (муниципальных) органов</t>
  </si>
  <si>
    <t>417</t>
  </si>
  <si>
    <t>03</t>
  </si>
  <si>
    <t>00</t>
  </si>
  <si>
    <t>90011</t>
  </si>
  <si>
    <t>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</si>
  <si>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</si>
  <si>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</si>
  <si>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90012</t>
  </si>
  <si>
    <t>05</t>
  </si>
  <si>
    <t>Иные выплаты персоналу государственных (муниципальных) органов, за исключением фонда оплаты труда</t>
  </si>
  <si>
    <t>90019</t>
  </si>
  <si>
    <t>06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</si>
  <si>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</si>
  <si>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</si>
  <si>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</si>
  <si>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</si>
  <si>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вне рамок  государственного оборонного заказа</t>
  </si>
  <si>
    <t>Вещевое обеспечение вне рамок государственного оборонного заказа</t>
  </si>
  <si>
    <t>226</t>
  </si>
  <si>
    <t>Закупка товаров, работ, услуг в сфере информационно-коммуникационных технологий</t>
  </si>
  <si>
    <t>Закупка  товаров, работ и услуг в целях капитального ремонта государственного  (муниципального) имущества</t>
  </si>
  <si>
    <t>Прочая закупка товаров, работ и услуг для обеспечения государственных (муниципальных) нужд</t>
  </si>
  <si>
    <t>040</t>
  </si>
  <si>
    <t>Пособия, компенсации и иные социальные выплаты гражданам, кроме публичных нормативных обязательств</t>
  </si>
  <si>
    <t>88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</si>
  <si>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</si>
  <si>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</si>
  <si>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</si>
  <si>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</si>
  <si>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</si>
  <si>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</si>
  <si>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</si>
  <si>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080</t>
  </si>
  <si>
    <t>Уплата иных платежей</t>
  </si>
  <si>
    <t>853</t>
  </si>
  <si>
    <t>090</t>
  </si>
  <si>
    <t>92041</t>
  </si>
  <si>
    <t>242</t>
  </si>
  <si>
    <t>100</t>
  </si>
  <si>
    <t>244</t>
  </si>
  <si>
    <t>110</t>
  </si>
  <si>
    <t>Прочая закупка товаров, работ и услуг для обеспечения государственных (муниципальных) нужд (услуги юриста-барристера)</t>
  </si>
  <si>
    <t>93596</t>
  </si>
  <si>
    <t>120</t>
  </si>
  <si>
    <t>93969</t>
  </si>
  <si>
    <t>140</t>
  </si>
  <si>
    <t>93974</t>
  </si>
  <si>
    <t>150</t>
  </si>
  <si>
    <t>93987</t>
  </si>
  <si>
    <t>160</t>
  </si>
  <si>
    <t>Бюджетные инвестиции в объекты капитального строительства государственной (муниципальной) собственности</t>
  </si>
  <si>
    <t>94009</t>
  </si>
  <si>
    <t>170</t>
  </si>
  <si>
    <t>Бюджетные инвестиции на приобретение объектов недвижимого имущества в государственную (муниципальную)  собственность</t>
  </si>
  <si>
    <t>35900</t>
  </si>
  <si>
    <t>180</t>
  </si>
  <si>
    <t>Фонд оплаты труда казенных учреждений</t>
  </si>
  <si>
    <t>90059</t>
  </si>
  <si>
    <t>190</t>
  </si>
  <si>
    <t>Взносы по обязательному социальному страхованию
на выплаты по оплате труда работников и иные выплатыотникам казенных учреждений</t>
  </si>
  <si>
    <t>119</t>
  </si>
  <si>
    <t>200</t>
  </si>
  <si>
    <t>Иные выплаты персоналу казенных учреждений , за исключением фонда оплаты труда</t>
  </si>
  <si>
    <t>210</t>
  </si>
  <si>
    <t>220</t>
  </si>
  <si>
    <t>Продовольственное обеспечение вне рамок государственного оборонного заказа</t>
  </si>
  <si>
    <t>224</t>
  </si>
  <si>
    <t>230</t>
  </si>
  <si>
    <t>240</t>
  </si>
  <si>
    <t>250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</si>
  <si>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</si>
  <si>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</si>
  <si>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260</t>
  </si>
  <si>
    <t xml:space="preserve">Прочая закупка товаров, работ и услуг для обеспечения
государственных (муниципальных) нужд
</t>
  </si>
  <si>
    <t>270</t>
  </si>
  <si>
    <t>280</t>
  </si>
  <si>
    <t>290</t>
  </si>
  <si>
    <t>300</t>
  </si>
  <si>
    <t>112</t>
  </si>
  <si>
    <t>20400</t>
  </si>
  <si>
    <t>320</t>
  </si>
  <si>
    <t xml:space="preserve">Фонд оплаты труда казенных учреждений
</t>
  </si>
  <si>
    <t>111</t>
  </si>
  <si>
    <t>330</t>
  </si>
  <si>
    <t>Взносы по обязательному социальному страхованию
на выплаты по оплате труда работников и иные выплаты
работникам казенных учреждений</t>
  </si>
  <si>
    <t>340</t>
  </si>
  <si>
    <t>350</t>
  </si>
  <si>
    <t>360</t>
  </si>
  <si>
    <t>370</t>
  </si>
  <si>
    <t>380</t>
  </si>
  <si>
    <t>390</t>
  </si>
  <si>
    <t>Закупка товаров, работ, услуг в целях капитального
ремонта государственного (муниципального) имущества</t>
  </si>
  <si>
    <t>400</t>
  </si>
  <si>
    <t>Прочая закупка товаров, работ и услуг для обеспечения
государственных (муниципальных) нужд</t>
  </si>
  <si>
    <t>410</t>
  </si>
  <si>
    <t>Стипендии</t>
  </si>
  <si>
    <t>420</t>
  </si>
  <si>
    <t>430</t>
  </si>
  <si>
    <t>440</t>
  </si>
  <si>
    <t>450</t>
  </si>
  <si>
    <t xml:space="preserve"> Иные выплаты персоналу казенных учреждений,
за исключением фонда оплаты труда</t>
  </si>
  <si>
    <t>460</t>
  </si>
  <si>
    <t>71</t>
  </si>
  <si>
    <t>0</t>
  </si>
  <si>
    <t>30010</t>
  </si>
  <si>
    <t>470</t>
  </si>
  <si>
    <t>Иные пенсии, социальные доплаты к пенсиям</t>
  </si>
  <si>
    <t>480</t>
  </si>
  <si>
    <t>30340</t>
  </si>
  <si>
    <t>490</t>
  </si>
  <si>
    <t>Пособия, компенсации, меры социальной поддержки
по публичным нормативным обязательствам</t>
  </si>
  <si>
    <t>30020</t>
  </si>
  <si>
    <t>500</t>
  </si>
  <si>
    <t>Пособия, компенсации, меры социальной поддержки по публичным нормативным обязательствам</t>
  </si>
  <si>
    <t>30360</t>
  </si>
  <si>
    <t>510</t>
  </si>
  <si>
    <t>Пособия, компенсации и иные социальные выплаты
гражданам, кроме публичных нормативных обязательств</t>
  </si>
  <si>
    <t>93981</t>
  </si>
  <si>
    <t>520</t>
  </si>
  <si>
    <t>30220</t>
  </si>
  <si>
    <t>530</t>
  </si>
  <si>
    <t>Субсидии гражданам на приобретение жилья</t>
  </si>
  <si>
    <t>35890</t>
  </si>
  <si>
    <t>322</t>
  </si>
  <si>
    <t>540</t>
  </si>
  <si>
    <t>30450</t>
  </si>
  <si>
    <t>550</t>
  </si>
  <si>
    <t>93977</t>
  </si>
  <si>
    <t>570</t>
  </si>
  <si>
    <t>по группе вида расходов 100</t>
  </si>
  <si>
    <t>580</t>
  </si>
  <si>
    <t>по группе вида расходов 200</t>
  </si>
  <si>
    <t>590</t>
  </si>
  <si>
    <t>по группе вида расходов 300</t>
  </si>
  <si>
    <t>600</t>
  </si>
  <si>
    <t>по группе вида расходов 400</t>
  </si>
  <si>
    <t>610</t>
  </si>
  <si>
    <t>по группе вида расходов 800</t>
  </si>
  <si>
    <t>Получатель средств федерального бюджета</t>
  </si>
  <si>
    <t>на</t>
  </si>
  <si>
    <t>383</t>
  </si>
  <si>
    <t>Глава по БК</t>
  </si>
  <si>
    <t>по ОКЕИ</t>
  </si>
  <si>
    <t>Следственное управление Следственного комитета Российской Федерации по Омской области</t>
  </si>
  <si>
    <t>01 декабря 2016 г.</t>
  </si>
  <si>
    <t>Единица измерения: тыс. руб.</t>
  </si>
  <si>
    <t>Лимиты бюджетных обязательств и бюджетные ассигнования</t>
  </si>
  <si>
    <t>Исполнено</t>
  </si>
  <si>
    <t>Всего кассовых выплат по расходам федерального бюджета</t>
  </si>
  <si>
    <t>Сведения об исполнении федерального бюджета за 2016 год</t>
  </si>
  <si>
    <t>Первый заместитель руководителя Следственного управления</t>
  </si>
  <si>
    <t>С.В. Марковиченко</t>
  </si>
  <si>
    <t xml:space="preserve">Руководитель ФЭО </t>
  </si>
  <si>
    <t>Н.Н. Синтепова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</si>
</sst>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 \-\ #,##0.00;\ \-"/>
  </numFmts>
  <fonts count="50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165" fontId="2" fillId="0" borderId="10" xfId="0" applyNumberFormat="1" applyFont="1" applyBorder="1" applyAlignment="1" applyProtection="1">
      <alignment horizontal="right" wrapText="1"/>
      <protection locked="0"/>
    </xf>
    <xf numFmtId="165" fontId="2" fillId="0" borderId="10" xfId="0" applyNumberFormat="1" applyFont="1" applyBorder="1" applyAlignment="1" applyProtection="1">
      <alignment horizontal="right" wrapText="1"/>
      <protection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Alignment="1">
      <alignment wrapText="1"/>
    </xf>
    <xf numFmtId="4" fontId="2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/>
    </xf>
    <xf numFmtId="49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65" fontId="2" fillId="33" borderId="10" xfId="0" applyNumberFormat="1" applyFont="1" applyFill="1" applyBorder="1" applyAlignment="1" applyProtection="1">
      <alignment horizontal="right" wrapText="1"/>
      <protection/>
    </xf>
    <xf numFmtId="165" fontId="8" fillId="33" borderId="1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49" fontId="7" fillId="0" borderId="14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Border="1" applyAlignment="1" applyProtection="1">
      <alignment horizontal="right" wrapText="1"/>
      <protection locked="0"/>
    </xf>
    <xf numFmtId="165" fontId="14" fillId="0" borderId="10" xfId="0" applyNumberFormat="1" applyFont="1" applyBorder="1" applyAlignment="1" applyProtection="1">
      <alignment horizontal="right" wrapText="1"/>
      <protection/>
    </xf>
    <xf numFmtId="164" fontId="14" fillId="0" borderId="10" xfId="0" applyNumberFormat="1" applyFont="1" applyBorder="1" applyAlignment="1" applyProtection="1">
      <alignment horizontal="right" wrapText="1"/>
      <protection locked="0"/>
    </xf>
    <xf numFmtId="164" fontId="14" fillId="0" borderId="10" xfId="0" applyNumberFormat="1" applyFont="1" applyBorder="1" applyAlignment="1" applyProtection="1">
      <alignment horizontal="right" wrapText="1"/>
      <protection/>
    </xf>
    <xf numFmtId="0" fontId="10" fillId="0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164" fontId="15" fillId="33" borderId="10" xfId="0" applyNumberFormat="1" applyFont="1" applyFill="1" applyBorder="1" applyAlignment="1" applyProtection="1">
      <alignment horizontal="right" wrapText="1"/>
      <protection/>
    </xf>
    <xf numFmtId="165" fontId="14" fillId="33" borderId="10" xfId="0" applyNumberFormat="1" applyFont="1" applyFill="1" applyBorder="1" applyAlignment="1" applyProtection="1">
      <alignment horizontal="right" wrapText="1"/>
      <protection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0"/>
  <sheetViews>
    <sheetView tabSelected="1" zoomScalePageLayoutView="0" workbookViewId="0" topLeftCell="A1">
      <selection activeCell="A76" sqref="A76"/>
    </sheetView>
  </sheetViews>
  <sheetFormatPr defaultColWidth="9.00390625" defaultRowHeight="12.75"/>
  <cols>
    <col min="1" max="1" width="3.50390625" style="2" customWidth="1"/>
    <col min="2" max="2" width="38.125" style="3" customWidth="1"/>
    <col min="3" max="3" width="7.875" style="2" customWidth="1"/>
    <col min="4" max="4" width="5.875" style="2" customWidth="1"/>
    <col min="5" max="5" width="4.625" style="2" customWidth="1"/>
    <col min="6" max="6" width="4.875" style="2" customWidth="1"/>
    <col min="7" max="7" width="5.50390625" style="2" customWidth="1"/>
    <col min="8" max="8" width="7.125" style="2" customWidth="1"/>
    <col min="9" max="9" width="7.625" style="2" customWidth="1"/>
    <col min="10" max="10" width="6.625" style="2" customWidth="1"/>
    <col min="11" max="12" width="15.00390625" style="2" customWidth="1"/>
    <col min="13" max="19" width="12.625" style="2" hidden="1" customWidth="1"/>
    <col min="20" max="20" width="12.625" style="12" hidden="1" customWidth="1"/>
    <col min="21" max="24" width="12.625" style="2" hidden="1" customWidth="1"/>
    <col min="25" max="25" width="12.875" style="2" hidden="1" customWidth="1"/>
  </cols>
  <sheetData>
    <row r="1" spans="11:25" ht="12.75">
      <c r="K1" s="22"/>
      <c r="L1" s="22"/>
      <c r="M1" s="22"/>
      <c r="N1" s="22"/>
      <c r="O1" s="22"/>
      <c r="P1" s="22"/>
      <c r="Q1" s="22"/>
      <c r="R1" s="22"/>
      <c r="S1" s="22"/>
      <c r="T1" s="22"/>
      <c r="W1" s="19"/>
      <c r="X1" s="14"/>
      <c r="Y1" s="16"/>
    </row>
    <row r="2" spans="1:25" ht="12.75">
      <c r="A2" s="56" t="s">
        <v>202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9"/>
      <c r="N2" s="9"/>
      <c r="O2" s="9"/>
      <c r="P2" s="9"/>
      <c r="Q2" s="9"/>
      <c r="R2" s="9"/>
      <c r="S2" s="9"/>
      <c r="T2" s="10"/>
      <c r="U2" s="9"/>
      <c r="V2" s="9"/>
      <c r="W2" s="9"/>
      <c r="X2" s="15"/>
      <c r="Y2" s="17"/>
    </row>
    <row r="3" spans="1:25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9"/>
      <c r="N3" s="13" t="s">
        <v>192</v>
      </c>
      <c r="O3" s="63" t="s">
        <v>197</v>
      </c>
      <c r="P3" s="63"/>
      <c r="Q3" s="9"/>
      <c r="R3" s="9"/>
      <c r="S3" s="9"/>
      <c r="T3" s="10"/>
      <c r="U3" s="9"/>
      <c r="V3" s="9"/>
      <c r="W3" s="9"/>
      <c r="X3" s="15" t="s">
        <v>194</v>
      </c>
      <c r="Y3" s="17" t="s">
        <v>53</v>
      </c>
    </row>
    <row r="4" spans="1:25" ht="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9"/>
      <c r="N4" s="9"/>
      <c r="O4" s="9"/>
      <c r="P4" s="9"/>
      <c r="Q4" s="9"/>
      <c r="R4" s="9"/>
      <c r="S4" s="9"/>
      <c r="T4" s="10"/>
      <c r="U4" s="9"/>
      <c r="V4" s="9"/>
      <c r="W4" s="9"/>
      <c r="X4" s="15"/>
      <c r="Y4" s="17"/>
    </row>
    <row r="5" spans="1:25" ht="40.5" customHeight="1" thickBot="1">
      <c r="A5" s="28"/>
      <c r="B5" s="29" t="s">
        <v>191</v>
      </c>
      <c r="C5" s="55" t="s">
        <v>196</v>
      </c>
      <c r="D5" s="55"/>
      <c r="E5" s="55"/>
      <c r="F5" s="55"/>
      <c r="G5" s="55"/>
      <c r="H5" s="55"/>
      <c r="I5" s="55"/>
      <c r="J5" s="55"/>
      <c r="K5" s="55"/>
      <c r="L5" s="5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15" t="s">
        <v>195</v>
      </c>
      <c r="Y5" s="18" t="s">
        <v>193</v>
      </c>
    </row>
    <row r="6" spans="1:25" ht="15">
      <c r="A6" s="28"/>
      <c r="B6" s="29" t="s">
        <v>198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9"/>
      <c r="N6" s="9"/>
      <c r="O6" s="9"/>
      <c r="P6" s="9"/>
      <c r="Q6" s="9"/>
      <c r="R6" s="9"/>
      <c r="S6" s="9"/>
      <c r="T6" s="10"/>
      <c r="U6" s="9"/>
      <c r="V6" s="9"/>
      <c r="W6" s="9"/>
      <c r="X6" s="9"/>
      <c r="Y6" s="9"/>
    </row>
    <row r="7" spans="1:25" ht="1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9"/>
      <c r="N7" s="9"/>
      <c r="O7" s="9"/>
      <c r="P7" s="9"/>
      <c r="Q7" s="9"/>
      <c r="R7" s="9"/>
      <c r="S7" s="9"/>
      <c r="T7" s="10"/>
      <c r="U7" s="9"/>
      <c r="V7" s="9"/>
      <c r="W7" s="9"/>
      <c r="X7" s="9"/>
      <c r="Y7" s="9"/>
    </row>
    <row r="8" spans="1:25" ht="30" customHeight="1">
      <c r="A8" s="51" t="s">
        <v>0</v>
      </c>
      <c r="B8" s="51" t="s">
        <v>1</v>
      </c>
      <c r="C8" s="51" t="s">
        <v>2</v>
      </c>
      <c r="D8" s="51"/>
      <c r="E8" s="51"/>
      <c r="F8" s="51"/>
      <c r="G8" s="51"/>
      <c r="H8" s="51"/>
      <c r="I8" s="51"/>
      <c r="J8" s="51"/>
      <c r="K8" s="52" t="s">
        <v>199</v>
      </c>
      <c r="L8" s="52" t="s">
        <v>200</v>
      </c>
      <c r="M8" s="64" t="s">
        <v>3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57" t="s">
        <v>4</v>
      </c>
    </row>
    <row r="9" spans="1:25" ht="15">
      <c r="A9" s="51"/>
      <c r="B9" s="51"/>
      <c r="C9" s="51" t="s">
        <v>5</v>
      </c>
      <c r="D9" s="51" t="s">
        <v>6</v>
      </c>
      <c r="E9" s="51" t="s">
        <v>7</v>
      </c>
      <c r="F9" s="58" t="s">
        <v>8</v>
      </c>
      <c r="G9" s="58"/>
      <c r="H9" s="58"/>
      <c r="I9" s="58"/>
      <c r="J9" s="51" t="s">
        <v>9</v>
      </c>
      <c r="K9" s="53"/>
      <c r="L9" s="53"/>
      <c r="M9" s="59" t="s">
        <v>10</v>
      </c>
      <c r="N9" s="59" t="s">
        <v>11</v>
      </c>
      <c r="O9" s="59" t="s">
        <v>12</v>
      </c>
      <c r="P9" s="59" t="s">
        <v>13</v>
      </c>
      <c r="Q9" s="59" t="s">
        <v>14</v>
      </c>
      <c r="R9" s="59" t="s">
        <v>15</v>
      </c>
      <c r="S9" s="59" t="s">
        <v>16</v>
      </c>
      <c r="T9" s="61" t="s">
        <v>17</v>
      </c>
      <c r="U9" s="59" t="s">
        <v>18</v>
      </c>
      <c r="V9" s="59" t="s">
        <v>19</v>
      </c>
      <c r="W9" s="59" t="s">
        <v>20</v>
      </c>
      <c r="X9" s="59" t="s">
        <v>21</v>
      </c>
      <c r="Y9" s="57"/>
    </row>
    <row r="10" spans="1:25" ht="126.75">
      <c r="A10" s="51"/>
      <c r="B10" s="51"/>
      <c r="C10" s="51"/>
      <c r="D10" s="51"/>
      <c r="E10" s="51"/>
      <c r="F10" s="30" t="s">
        <v>22</v>
      </c>
      <c r="G10" s="30" t="s">
        <v>23</v>
      </c>
      <c r="H10" s="32" t="s">
        <v>24</v>
      </c>
      <c r="I10" s="32" t="s">
        <v>25</v>
      </c>
      <c r="J10" s="51"/>
      <c r="K10" s="54"/>
      <c r="L10" s="54"/>
      <c r="M10" s="60"/>
      <c r="N10" s="60"/>
      <c r="O10" s="60"/>
      <c r="P10" s="60"/>
      <c r="Q10" s="60"/>
      <c r="R10" s="60"/>
      <c r="S10" s="60"/>
      <c r="T10" s="62"/>
      <c r="U10" s="60"/>
      <c r="V10" s="60"/>
      <c r="W10" s="60"/>
      <c r="X10" s="60"/>
      <c r="Y10" s="57"/>
    </row>
    <row r="11" spans="1:25" ht="15">
      <c r="A11" s="30" t="s">
        <v>26</v>
      </c>
      <c r="B11" s="30" t="s">
        <v>27</v>
      </c>
      <c r="C11" s="30" t="s">
        <v>28</v>
      </c>
      <c r="D11" s="30" t="s">
        <v>29</v>
      </c>
      <c r="E11" s="30" t="s">
        <v>30</v>
      </c>
      <c r="F11" s="30" t="s">
        <v>31</v>
      </c>
      <c r="G11" s="30" t="s">
        <v>32</v>
      </c>
      <c r="H11" s="31" t="s">
        <v>33</v>
      </c>
      <c r="I11" s="31" t="s">
        <v>34</v>
      </c>
      <c r="J11" s="30" t="s">
        <v>35</v>
      </c>
      <c r="K11" s="33" t="s">
        <v>36</v>
      </c>
      <c r="L11" s="33" t="s">
        <v>37</v>
      </c>
      <c r="M11" s="5" t="s">
        <v>38</v>
      </c>
      <c r="N11" s="5" t="s">
        <v>39</v>
      </c>
      <c r="O11" s="5" t="s">
        <v>40</v>
      </c>
      <c r="P11" s="5" t="s">
        <v>41</v>
      </c>
      <c r="Q11" s="5" t="s">
        <v>42</v>
      </c>
      <c r="R11" s="5" t="s">
        <v>43</v>
      </c>
      <c r="S11" s="5" t="s">
        <v>44</v>
      </c>
      <c r="T11" s="4" t="s">
        <v>45</v>
      </c>
      <c r="U11" s="5" t="s">
        <v>46</v>
      </c>
      <c r="V11" s="5" t="s">
        <v>47</v>
      </c>
      <c r="W11" s="5" t="s">
        <v>48</v>
      </c>
      <c r="X11" s="5" t="s">
        <v>49</v>
      </c>
      <c r="Y11" s="5" t="s">
        <v>50</v>
      </c>
    </row>
    <row r="12" spans="1:25" ht="30.75" hidden="1">
      <c r="A12" s="34" t="s">
        <v>51</v>
      </c>
      <c r="B12" s="35" t="s">
        <v>52</v>
      </c>
      <c r="C12" s="34" t="s">
        <v>53</v>
      </c>
      <c r="D12" s="34" t="s">
        <v>54</v>
      </c>
      <c r="E12" s="34" t="s">
        <v>51</v>
      </c>
      <c r="F12" s="36">
        <v>88</v>
      </c>
      <c r="G12" s="36">
        <v>9</v>
      </c>
      <c r="H12" s="36" t="s">
        <v>55</v>
      </c>
      <c r="I12" s="36" t="s">
        <v>56</v>
      </c>
      <c r="J12" s="36">
        <v>121</v>
      </c>
      <c r="K12" s="37"/>
      <c r="L12" s="38">
        <f>ROUND(SUM(M12:X12),2)</f>
        <v>0</v>
      </c>
      <c r="M12" s="6"/>
      <c r="N12" s="6"/>
      <c r="O12" s="6"/>
      <c r="P12" s="6"/>
      <c r="Q12" s="6"/>
      <c r="R12" s="6"/>
      <c r="S12" s="6"/>
      <c r="T12" s="11"/>
      <c r="U12" s="6"/>
      <c r="V12" s="6"/>
      <c r="W12" s="6"/>
      <c r="X12" s="6"/>
      <c r="Y12" s="7">
        <f aca="true" t="shared" si="0" ref="Y12:Y43">ROUND(K12-L12,2)</f>
        <v>0</v>
      </c>
    </row>
    <row r="13" spans="1:25" ht="93" hidden="1">
      <c r="A13" s="34" t="s">
        <v>57</v>
      </c>
      <c r="B13" s="35" t="s">
        <v>58</v>
      </c>
      <c r="C13" s="34" t="s">
        <v>53</v>
      </c>
      <c r="D13" s="34" t="s">
        <v>54</v>
      </c>
      <c r="E13" s="34" t="s">
        <v>51</v>
      </c>
      <c r="F13" s="36">
        <v>88</v>
      </c>
      <c r="G13" s="36">
        <v>9</v>
      </c>
      <c r="H13" s="36" t="s">
        <v>55</v>
      </c>
      <c r="I13" s="36" t="s">
        <v>56</v>
      </c>
      <c r="J13" s="36" t="s">
        <v>59</v>
      </c>
      <c r="K13" s="37"/>
      <c r="L13" s="38">
        <f aca="true" t="shared" si="1" ref="L13:L75">ROUND(SUM(M13:X13),2)</f>
        <v>0</v>
      </c>
      <c r="M13" s="6"/>
      <c r="N13" s="6"/>
      <c r="O13" s="6"/>
      <c r="P13" s="6"/>
      <c r="Q13" s="6"/>
      <c r="R13" s="6"/>
      <c r="S13" s="6"/>
      <c r="T13" s="11"/>
      <c r="U13" s="6"/>
      <c r="V13" s="6"/>
      <c r="W13" s="6"/>
      <c r="X13" s="6"/>
      <c r="Y13" s="8">
        <f t="shared" si="0"/>
        <v>0</v>
      </c>
    </row>
    <row r="14" spans="1:25" s="1" customFormat="1" ht="30.75">
      <c r="A14" s="34" t="s">
        <v>26</v>
      </c>
      <c r="B14" s="35" t="s">
        <v>52</v>
      </c>
      <c r="C14" s="34" t="s">
        <v>53</v>
      </c>
      <c r="D14" s="34" t="s">
        <v>54</v>
      </c>
      <c r="E14" s="34" t="s">
        <v>51</v>
      </c>
      <c r="F14" s="36">
        <v>88</v>
      </c>
      <c r="G14" s="36">
        <v>9</v>
      </c>
      <c r="H14" s="36" t="s">
        <v>55</v>
      </c>
      <c r="I14" s="36" t="s">
        <v>60</v>
      </c>
      <c r="J14" s="36">
        <v>121</v>
      </c>
      <c r="K14" s="39">
        <v>223694.9</v>
      </c>
      <c r="L14" s="40">
        <v>223694.9</v>
      </c>
      <c r="M14" s="6">
        <v>5378053.11</v>
      </c>
      <c r="N14" s="6">
        <v>17186908.05</v>
      </c>
      <c r="O14" s="6">
        <v>24950869.54</v>
      </c>
      <c r="P14" s="6">
        <v>17022868.33</v>
      </c>
      <c r="Q14" s="6">
        <v>8488578.79</v>
      </c>
      <c r="R14" s="6">
        <v>16717237.7</v>
      </c>
      <c r="S14" s="6">
        <v>19883627.62</v>
      </c>
      <c r="T14" s="11">
        <v>16506044.27</v>
      </c>
      <c r="U14" s="6">
        <v>21046315.14</v>
      </c>
      <c r="V14" s="6">
        <v>25357271.83</v>
      </c>
      <c r="W14" s="6">
        <v>21972043.66</v>
      </c>
      <c r="X14" s="6">
        <v>17702055.96</v>
      </c>
      <c r="Y14" s="8">
        <f t="shared" si="0"/>
        <v>0</v>
      </c>
    </row>
    <row r="15" spans="1:25" ht="93">
      <c r="A15" s="34" t="s">
        <v>27</v>
      </c>
      <c r="B15" s="35" t="s">
        <v>58</v>
      </c>
      <c r="C15" s="34" t="s">
        <v>53</v>
      </c>
      <c r="D15" s="34" t="s">
        <v>54</v>
      </c>
      <c r="E15" s="34" t="s">
        <v>51</v>
      </c>
      <c r="F15" s="36">
        <v>88</v>
      </c>
      <c r="G15" s="36">
        <v>9</v>
      </c>
      <c r="H15" s="36" t="s">
        <v>55</v>
      </c>
      <c r="I15" s="36" t="s">
        <v>60</v>
      </c>
      <c r="J15" s="36" t="s">
        <v>59</v>
      </c>
      <c r="K15" s="39">
        <v>16838.8</v>
      </c>
      <c r="L15" s="40">
        <v>16838.8</v>
      </c>
      <c r="M15" s="6">
        <v>85130.28</v>
      </c>
      <c r="N15" s="6">
        <v>1420484.13</v>
      </c>
      <c r="O15" s="6">
        <v>1600554.61</v>
      </c>
      <c r="P15" s="6">
        <v>1349445.86</v>
      </c>
      <c r="Q15" s="6">
        <v>1241433.16</v>
      </c>
      <c r="R15" s="6">
        <v>1562259.22</v>
      </c>
      <c r="S15" s="6">
        <v>1248168.99</v>
      </c>
      <c r="T15" s="11">
        <v>1727215.47</v>
      </c>
      <c r="U15" s="6">
        <v>1263547.5</v>
      </c>
      <c r="V15" s="6">
        <v>1281052.37</v>
      </c>
      <c r="W15" s="6">
        <v>1650000</v>
      </c>
      <c r="X15" s="6">
        <v>1825355.41</v>
      </c>
      <c r="Y15" s="8">
        <f t="shared" si="0"/>
        <v>0</v>
      </c>
    </row>
    <row r="16" spans="1:25" ht="62.25">
      <c r="A16" s="34" t="s">
        <v>28</v>
      </c>
      <c r="B16" s="35" t="s">
        <v>62</v>
      </c>
      <c r="C16" s="34" t="s">
        <v>53</v>
      </c>
      <c r="D16" s="34" t="s">
        <v>54</v>
      </c>
      <c r="E16" s="34" t="s">
        <v>51</v>
      </c>
      <c r="F16" s="36">
        <v>88</v>
      </c>
      <c r="G16" s="36">
        <v>9</v>
      </c>
      <c r="H16" s="36" t="s">
        <v>55</v>
      </c>
      <c r="I16" s="36" t="s">
        <v>63</v>
      </c>
      <c r="J16" s="36">
        <v>122</v>
      </c>
      <c r="K16" s="39">
        <v>8641.3</v>
      </c>
      <c r="L16" s="40">
        <v>8641.3</v>
      </c>
      <c r="M16" s="6">
        <v>162127.46</v>
      </c>
      <c r="N16" s="6">
        <v>956375.98</v>
      </c>
      <c r="O16" s="6">
        <v>615442.03</v>
      </c>
      <c r="P16" s="6">
        <v>384419.21</v>
      </c>
      <c r="Q16" s="6">
        <v>785097.49</v>
      </c>
      <c r="R16" s="6">
        <v>906312.33</v>
      </c>
      <c r="S16" s="6">
        <v>608848.55</v>
      </c>
      <c r="T16" s="11">
        <v>909814.07</v>
      </c>
      <c r="U16" s="6">
        <v>1151856.85</v>
      </c>
      <c r="V16" s="6">
        <v>480710.58</v>
      </c>
      <c r="W16" s="6">
        <v>877641</v>
      </c>
      <c r="X16" s="6">
        <v>1619075.7</v>
      </c>
      <c r="Y16" s="8">
        <f t="shared" si="0"/>
        <v>0</v>
      </c>
    </row>
    <row r="17" spans="1:25" ht="93">
      <c r="A17" s="34" t="s">
        <v>29</v>
      </c>
      <c r="B17" s="35" t="s">
        <v>65</v>
      </c>
      <c r="C17" s="34" t="s">
        <v>53</v>
      </c>
      <c r="D17" s="34" t="s">
        <v>54</v>
      </c>
      <c r="E17" s="34" t="s">
        <v>51</v>
      </c>
      <c r="F17" s="36">
        <v>88</v>
      </c>
      <c r="G17" s="36">
        <v>9</v>
      </c>
      <c r="H17" s="36" t="s">
        <v>55</v>
      </c>
      <c r="I17" s="36" t="s">
        <v>63</v>
      </c>
      <c r="J17" s="36">
        <v>123</v>
      </c>
      <c r="K17" s="39">
        <v>6194.4</v>
      </c>
      <c r="L17" s="40">
        <v>6194.4</v>
      </c>
      <c r="M17" s="6">
        <v>0</v>
      </c>
      <c r="N17" s="6">
        <v>498952.84</v>
      </c>
      <c r="O17" s="6">
        <v>387067</v>
      </c>
      <c r="P17" s="6">
        <v>551666</v>
      </c>
      <c r="Q17" s="6">
        <v>568209.25</v>
      </c>
      <c r="R17" s="6">
        <v>419215.25</v>
      </c>
      <c r="S17" s="6">
        <v>781572.5</v>
      </c>
      <c r="T17" s="11">
        <v>659144</v>
      </c>
      <c r="U17" s="6">
        <v>744437.25</v>
      </c>
      <c r="V17" s="6">
        <v>113154.25</v>
      </c>
      <c r="W17" s="6">
        <v>650000</v>
      </c>
      <c r="X17" s="6">
        <v>821056.66</v>
      </c>
      <c r="Y17" s="8">
        <f t="shared" si="0"/>
        <v>0</v>
      </c>
    </row>
    <row r="18" spans="1:25" ht="62.25">
      <c r="A18" s="34" t="s">
        <v>30</v>
      </c>
      <c r="B18" s="35" t="s">
        <v>67</v>
      </c>
      <c r="C18" s="34" t="s">
        <v>53</v>
      </c>
      <c r="D18" s="34" t="s">
        <v>54</v>
      </c>
      <c r="E18" s="34" t="s">
        <v>51</v>
      </c>
      <c r="F18" s="36">
        <v>88</v>
      </c>
      <c r="G18" s="36">
        <v>9</v>
      </c>
      <c r="H18" s="36" t="s">
        <v>55</v>
      </c>
      <c r="I18" s="36" t="s">
        <v>63</v>
      </c>
      <c r="J18" s="34" t="s">
        <v>68</v>
      </c>
      <c r="K18" s="39">
        <v>3407.3</v>
      </c>
      <c r="L18" s="40">
        <v>3407.3</v>
      </c>
      <c r="M18" s="6">
        <v>0</v>
      </c>
      <c r="N18" s="6">
        <v>294401.39</v>
      </c>
      <c r="O18" s="6">
        <v>336315.78</v>
      </c>
      <c r="P18" s="6">
        <v>340615.95</v>
      </c>
      <c r="Q18" s="6">
        <v>262348.8</v>
      </c>
      <c r="R18" s="6">
        <v>264572.85</v>
      </c>
      <c r="S18" s="6">
        <v>266838.27</v>
      </c>
      <c r="T18" s="11">
        <v>291124.93</v>
      </c>
      <c r="U18" s="6">
        <v>326223.4</v>
      </c>
      <c r="V18" s="6">
        <v>311891.73</v>
      </c>
      <c r="W18" s="6">
        <v>350000</v>
      </c>
      <c r="X18" s="6">
        <v>362956.9</v>
      </c>
      <c r="Y18" s="8">
        <f t="shared" si="0"/>
        <v>0</v>
      </c>
    </row>
    <row r="19" spans="1:25" ht="46.5" hidden="1">
      <c r="A19" s="34" t="s">
        <v>31</v>
      </c>
      <c r="B19" s="35" t="s">
        <v>69</v>
      </c>
      <c r="C19" s="34" t="s">
        <v>53</v>
      </c>
      <c r="D19" s="34" t="s">
        <v>54</v>
      </c>
      <c r="E19" s="34" t="s">
        <v>51</v>
      </c>
      <c r="F19" s="36">
        <v>88</v>
      </c>
      <c r="G19" s="36">
        <v>9</v>
      </c>
      <c r="H19" s="36" t="s">
        <v>55</v>
      </c>
      <c r="I19" s="36" t="s">
        <v>63</v>
      </c>
      <c r="J19" s="36">
        <v>224</v>
      </c>
      <c r="K19" s="39"/>
      <c r="L19" s="40">
        <f t="shared" si="1"/>
        <v>0</v>
      </c>
      <c r="M19" s="6"/>
      <c r="N19" s="6"/>
      <c r="O19" s="6"/>
      <c r="P19" s="6"/>
      <c r="Q19" s="6"/>
      <c r="R19" s="6"/>
      <c r="S19" s="6"/>
      <c r="T19" s="11"/>
      <c r="U19" s="6"/>
      <c r="V19" s="6"/>
      <c r="W19" s="6"/>
      <c r="X19" s="6"/>
      <c r="Y19" s="8">
        <f t="shared" si="0"/>
        <v>0</v>
      </c>
    </row>
    <row r="20" spans="1:25" ht="30.75">
      <c r="A20" s="34" t="s">
        <v>31</v>
      </c>
      <c r="B20" s="35" t="s">
        <v>70</v>
      </c>
      <c r="C20" s="34" t="s">
        <v>53</v>
      </c>
      <c r="D20" s="34" t="s">
        <v>54</v>
      </c>
      <c r="E20" s="34" t="s">
        <v>51</v>
      </c>
      <c r="F20" s="36">
        <v>88</v>
      </c>
      <c r="G20" s="36">
        <v>9</v>
      </c>
      <c r="H20" s="36" t="s">
        <v>55</v>
      </c>
      <c r="I20" s="36" t="s">
        <v>63</v>
      </c>
      <c r="J20" s="34" t="s">
        <v>71</v>
      </c>
      <c r="K20" s="39">
        <v>911</v>
      </c>
      <c r="L20" s="40">
        <v>911</v>
      </c>
      <c r="M20" s="6">
        <v>0</v>
      </c>
      <c r="N20" s="6">
        <v>0</v>
      </c>
      <c r="O20" s="6"/>
      <c r="P20" s="6"/>
      <c r="Q20" s="6"/>
      <c r="R20" s="6"/>
      <c r="S20" s="6"/>
      <c r="T20" s="11">
        <v>381.97</v>
      </c>
      <c r="U20" s="6">
        <v>899618.03</v>
      </c>
      <c r="V20" s="6">
        <v>11000</v>
      </c>
      <c r="W20" s="6"/>
      <c r="X20" s="6"/>
      <c r="Y20" s="8">
        <f t="shared" si="0"/>
        <v>0</v>
      </c>
    </row>
    <row r="21" spans="1:25" ht="46.5">
      <c r="A21" s="34" t="s">
        <v>32</v>
      </c>
      <c r="B21" s="35" t="s">
        <v>72</v>
      </c>
      <c r="C21" s="34" t="s">
        <v>53</v>
      </c>
      <c r="D21" s="34" t="s">
        <v>54</v>
      </c>
      <c r="E21" s="34" t="s">
        <v>51</v>
      </c>
      <c r="F21" s="36">
        <v>88</v>
      </c>
      <c r="G21" s="36">
        <v>9</v>
      </c>
      <c r="H21" s="36" t="s">
        <v>55</v>
      </c>
      <c r="I21" s="36" t="s">
        <v>63</v>
      </c>
      <c r="J21" s="36">
        <v>242</v>
      </c>
      <c r="K21" s="39">
        <v>4650.6</v>
      </c>
      <c r="L21" s="40">
        <v>4650.6</v>
      </c>
      <c r="M21" s="6"/>
      <c r="N21" s="6">
        <v>132709.77</v>
      </c>
      <c r="O21" s="6">
        <v>442922.47</v>
      </c>
      <c r="P21" s="6">
        <v>319955.17</v>
      </c>
      <c r="Q21" s="6">
        <v>301963.01</v>
      </c>
      <c r="R21" s="6">
        <v>258640.44</v>
      </c>
      <c r="S21" s="6">
        <v>349229.99</v>
      </c>
      <c r="T21" s="11">
        <v>580284.24</v>
      </c>
      <c r="U21" s="6">
        <v>434528.51</v>
      </c>
      <c r="V21" s="6">
        <v>859957.01</v>
      </c>
      <c r="W21" s="6">
        <v>522477.01</v>
      </c>
      <c r="X21" s="6">
        <v>440644.78</v>
      </c>
      <c r="Y21" s="8">
        <f t="shared" si="0"/>
        <v>0</v>
      </c>
    </row>
    <row r="22" spans="1:25" ht="62.25" hidden="1">
      <c r="A22" s="34" t="s">
        <v>34</v>
      </c>
      <c r="B22" s="35" t="s">
        <v>73</v>
      </c>
      <c r="C22" s="34" t="s">
        <v>53</v>
      </c>
      <c r="D22" s="34" t="s">
        <v>54</v>
      </c>
      <c r="E22" s="34" t="s">
        <v>51</v>
      </c>
      <c r="F22" s="36">
        <v>88</v>
      </c>
      <c r="G22" s="36">
        <v>9</v>
      </c>
      <c r="H22" s="36" t="s">
        <v>55</v>
      </c>
      <c r="I22" s="36" t="s">
        <v>63</v>
      </c>
      <c r="J22" s="36">
        <v>243</v>
      </c>
      <c r="K22" s="39"/>
      <c r="L22" s="40">
        <f t="shared" si="1"/>
        <v>0</v>
      </c>
      <c r="M22" s="6"/>
      <c r="N22" s="6"/>
      <c r="O22" s="6"/>
      <c r="P22" s="6"/>
      <c r="Q22" s="6"/>
      <c r="R22" s="6"/>
      <c r="S22" s="6"/>
      <c r="T22" s="11"/>
      <c r="U22" s="6"/>
      <c r="V22" s="6"/>
      <c r="W22" s="6"/>
      <c r="X22" s="6"/>
      <c r="Y22" s="8">
        <f t="shared" si="0"/>
        <v>0</v>
      </c>
    </row>
    <row r="23" spans="1:25" ht="62.25">
      <c r="A23" s="34" t="s">
        <v>33</v>
      </c>
      <c r="B23" s="35" t="s">
        <v>74</v>
      </c>
      <c r="C23" s="34" t="s">
        <v>53</v>
      </c>
      <c r="D23" s="34" t="s">
        <v>54</v>
      </c>
      <c r="E23" s="34" t="s">
        <v>51</v>
      </c>
      <c r="F23" s="36">
        <v>88</v>
      </c>
      <c r="G23" s="36">
        <v>9</v>
      </c>
      <c r="H23" s="36" t="s">
        <v>55</v>
      </c>
      <c r="I23" s="36" t="s">
        <v>63</v>
      </c>
      <c r="J23" s="36">
        <v>244</v>
      </c>
      <c r="K23" s="39">
        <v>28756.4</v>
      </c>
      <c r="L23" s="40">
        <v>28756.4</v>
      </c>
      <c r="M23" s="6">
        <v>19465.02</v>
      </c>
      <c r="N23" s="6">
        <v>1634207.86</v>
      </c>
      <c r="O23" s="6">
        <v>4138804.21</v>
      </c>
      <c r="P23" s="6">
        <v>2449146.71</v>
      </c>
      <c r="Q23" s="6">
        <v>1520019.17</v>
      </c>
      <c r="R23" s="6">
        <v>2243002.93</v>
      </c>
      <c r="S23" s="6">
        <v>2801233.23</v>
      </c>
      <c r="T23" s="11">
        <v>1892125.64</v>
      </c>
      <c r="U23" s="6">
        <v>2835356.38</v>
      </c>
      <c r="V23" s="6">
        <v>1217365.57</v>
      </c>
      <c r="W23" s="6">
        <v>2765702</v>
      </c>
      <c r="X23" s="6">
        <v>3717128.21</v>
      </c>
      <c r="Y23" s="8">
        <f t="shared" si="0"/>
        <v>0</v>
      </c>
    </row>
    <row r="24" spans="1:25" ht="62.25" hidden="1">
      <c r="A24" s="34" t="s">
        <v>75</v>
      </c>
      <c r="B24" s="41" t="s">
        <v>76</v>
      </c>
      <c r="C24" s="34" t="s">
        <v>53</v>
      </c>
      <c r="D24" s="34" t="s">
        <v>54</v>
      </c>
      <c r="E24" s="34" t="s">
        <v>51</v>
      </c>
      <c r="F24" s="36" t="s">
        <v>77</v>
      </c>
      <c r="G24" s="36" t="s">
        <v>34</v>
      </c>
      <c r="H24" s="36" t="s">
        <v>55</v>
      </c>
      <c r="I24" s="36" t="s">
        <v>63</v>
      </c>
      <c r="J24" s="34" t="s">
        <v>78</v>
      </c>
      <c r="K24" s="39"/>
      <c r="L24" s="40">
        <f t="shared" si="1"/>
        <v>0</v>
      </c>
      <c r="M24" s="6"/>
      <c r="N24" s="6"/>
      <c r="O24" s="6"/>
      <c r="P24" s="6"/>
      <c r="Q24" s="6"/>
      <c r="R24" s="6"/>
      <c r="S24" s="6"/>
      <c r="T24" s="11"/>
      <c r="U24" s="6"/>
      <c r="V24" s="6"/>
      <c r="W24" s="6"/>
      <c r="X24" s="6"/>
      <c r="Y24" s="8">
        <f t="shared" si="0"/>
        <v>0</v>
      </c>
    </row>
    <row r="25" spans="1:25" ht="171">
      <c r="A25" s="34" t="s">
        <v>34</v>
      </c>
      <c r="B25" s="41" t="s">
        <v>79</v>
      </c>
      <c r="C25" s="34" t="s">
        <v>53</v>
      </c>
      <c r="D25" s="34" t="s">
        <v>54</v>
      </c>
      <c r="E25" s="34" t="s">
        <v>51</v>
      </c>
      <c r="F25" s="36">
        <v>88</v>
      </c>
      <c r="G25" s="36">
        <v>9</v>
      </c>
      <c r="H25" s="36" t="s">
        <v>55</v>
      </c>
      <c r="I25" s="36" t="s">
        <v>63</v>
      </c>
      <c r="J25" s="34" t="s">
        <v>80</v>
      </c>
      <c r="K25" s="39">
        <v>138</v>
      </c>
      <c r="L25" s="40">
        <v>138</v>
      </c>
      <c r="M25" s="6"/>
      <c r="N25" s="6"/>
      <c r="O25" s="6"/>
      <c r="P25" s="6">
        <v>127847.52</v>
      </c>
      <c r="Q25" s="6">
        <v>10187</v>
      </c>
      <c r="R25" s="6"/>
      <c r="S25" s="6"/>
      <c r="T25" s="11"/>
      <c r="U25" s="6"/>
      <c r="V25" s="6"/>
      <c r="W25" s="6"/>
      <c r="X25" s="6"/>
      <c r="Y25" s="8">
        <f t="shared" si="0"/>
        <v>0</v>
      </c>
    </row>
    <row r="26" spans="1:25" ht="30.75">
      <c r="A26" s="34" t="s">
        <v>35</v>
      </c>
      <c r="B26" s="35" t="s">
        <v>81</v>
      </c>
      <c r="C26" s="34" t="s">
        <v>53</v>
      </c>
      <c r="D26" s="34" t="s">
        <v>54</v>
      </c>
      <c r="E26" s="34" t="s">
        <v>51</v>
      </c>
      <c r="F26" s="36">
        <v>88</v>
      </c>
      <c r="G26" s="36">
        <v>9</v>
      </c>
      <c r="H26" s="36" t="s">
        <v>55</v>
      </c>
      <c r="I26" s="36" t="s">
        <v>63</v>
      </c>
      <c r="J26" s="34" t="s">
        <v>82</v>
      </c>
      <c r="K26" s="39">
        <v>3685.8</v>
      </c>
      <c r="L26" s="40">
        <v>3685.8</v>
      </c>
      <c r="M26" s="6">
        <v>5225</v>
      </c>
      <c r="N26" s="6">
        <v>0.09</v>
      </c>
      <c r="O26" s="6">
        <v>917235</v>
      </c>
      <c r="P26" s="6">
        <v>929144.4</v>
      </c>
      <c r="Q26" s="6"/>
      <c r="R26" s="6"/>
      <c r="S26" s="6">
        <v>920666.76</v>
      </c>
      <c r="T26" s="11"/>
      <c r="U26" s="6">
        <v>-6384.26</v>
      </c>
      <c r="V26" s="6">
        <v>475713.01</v>
      </c>
      <c r="W26" s="6"/>
      <c r="X26" s="6"/>
      <c r="Y26" s="8">
        <f t="shared" si="0"/>
        <v>0</v>
      </c>
    </row>
    <row r="27" spans="1:25" ht="15">
      <c r="A27" s="34" t="s">
        <v>36</v>
      </c>
      <c r="B27" s="35" t="s">
        <v>83</v>
      </c>
      <c r="C27" s="34" t="s">
        <v>53</v>
      </c>
      <c r="D27" s="34" t="s">
        <v>54</v>
      </c>
      <c r="E27" s="34" t="s">
        <v>51</v>
      </c>
      <c r="F27" s="36">
        <v>88</v>
      </c>
      <c r="G27" s="36">
        <v>9</v>
      </c>
      <c r="H27" s="36" t="s">
        <v>55</v>
      </c>
      <c r="I27" s="36" t="s">
        <v>63</v>
      </c>
      <c r="J27" s="34" t="s">
        <v>84</v>
      </c>
      <c r="K27" s="39">
        <v>65.4</v>
      </c>
      <c r="L27" s="40">
        <v>65.4</v>
      </c>
      <c r="M27" s="6">
        <v>16717</v>
      </c>
      <c r="N27" s="6"/>
      <c r="O27" s="6"/>
      <c r="P27" s="6">
        <v>16232.76</v>
      </c>
      <c r="Q27" s="6"/>
      <c r="R27" s="6"/>
      <c r="S27" s="6">
        <v>16233</v>
      </c>
      <c r="T27" s="11"/>
      <c r="U27" s="6"/>
      <c r="V27" s="6">
        <v>16233</v>
      </c>
      <c r="W27" s="6"/>
      <c r="X27" s="6"/>
      <c r="Y27" s="8">
        <f t="shared" si="0"/>
        <v>0</v>
      </c>
    </row>
    <row r="28" spans="1:25" ht="30.75" hidden="1">
      <c r="A28" s="34" t="s">
        <v>85</v>
      </c>
      <c r="B28" s="35" t="s">
        <v>86</v>
      </c>
      <c r="C28" s="34" t="s">
        <v>53</v>
      </c>
      <c r="D28" s="34" t="s">
        <v>54</v>
      </c>
      <c r="E28" s="34" t="s">
        <v>51</v>
      </c>
      <c r="F28" s="36">
        <v>88</v>
      </c>
      <c r="G28" s="36">
        <v>9</v>
      </c>
      <c r="H28" s="36" t="s">
        <v>55</v>
      </c>
      <c r="I28" s="36" t="s">
        <v>63</v>
      </c>
      <c r="J28" s="34" t="s">
        <v>87</v>
      </c>
      <c r="K28" s="39"/>
      <c r="L28" s="40">
        <f t="shared" si="1"/>
        <v>0</v>
      </c>
      <c r="M28" s="6"/>
      <c r="N28" s="6"/>
      <c r="O28" s="6"/>
      <c r="P28" s="6"/>
      <c r="Q28" s="6"/>
      <c r="R28" s="6"/>
      <c r="S28" s="6"/>
      <c r="T28" s="11"/>
      <c r="U28" s="6"/>
      <c r="V28" s="6"/>
      <c r="W28" s="6"/>
      <c r="X28" s="6"/>
      <c r="Y28" s="8">
        <f t="shared" si="0"/>
        <v>0</v>
      </c>
    </row>
    <row r="29" spans="1:25" ht="46.5" hidden="1">
      <c r="A29" s="34" t="s">
        <v>88</v>
      </c>
      <c r="B29" s="35" t="s">
        <v>72</v>
      </c>
      <c r="C29" s="34" t="s">
        <v>53</v>
      </c>
      <c r="D29" s="34" t="s">
        <v>54</v>
      </c>
      <c r="E29" s="34" t="s">
        <v>51</v>
      </c>
      <c r="F29" s="36">
        <v>88</v>
      </c>
      <c r="G29" s="36">
        <v>9</v>
      </c>
      <c r="H29" s="36" t="s">
        <v>55</v>
      </c>
      <c r="I29" s="36" t="s">
        <v>89</v>
      </c>
      <c r="J29" s="34" t="s">
        <v>90</v>
      </c>
      <c r="K29" s="39"/>
      <c r="L29" s="40">
        <f t="shared" si="1"/>
        <v>0</v>
      </c>
      <c r="M29" s="6"/>
      <c r="N29" s="6"/>
      <c r="O29" s="6"/>
      <c r="P29" s="6"/>
      <c r="Q29" s="6"/>
      <c r="R29" s="6"/>
      <c r="S29" s="6"/>
      <c r="T29" s="11"/>
      <c r="U29" s="6"/>
      <c r="V29" s="6"/>
      <c r="W29" s="6"/>
      <c r="X29" s="6"/>
      <c r="Y29" s="8">
        <f t="shared" si="0"/>
        <v>0</v>
      </c>
    </row>
    <row r="30" spans="1:25" ht="62.25" hidden="1">
      <c r="A30" s="34" t="s">
        <v>91</v>
      </c>
      <c r="B30" s="35" t="s">
        <v>74</v>
      </c>
      <c r="C30" s="34" t="s">
        <v>53</v>
      </c>
      <c r="D30" s="34" t="s">
        <v>54</v>
      </c>
      <c r="E30" s="34" t="s">
        <v>51</v>
      </c>
      <c r="F30" s="36">
        <v>88</v>
      </c>
      <c r="G30" s="36">
        <v>9</v>
      </c>
      <c r="H30" s="36" t="s">
        <v>55</v>
      </c>
      <c r="I30" s="36" t="s">
        <v>89</v>
      </c>
      <c r="J30" s="34" t="s">
        <v>92</v>
      </c>
      <c r="K30" s="39"/>
      <c r="L30" s="40">
        <f t="shared" si="1"/>
        <v>0</v>
      </c>
      <c r="M30" s="6"/>
      <c r="N30" s="6"/>
      <c r="O30" s="6"/>
      <c r="P30" s="6"/>
      <c r="Q30" s="6"/>
      <c r="R30" s="6"/>
      <c r="S30" s="6"/>
      <c r="T30" s="11"/>
      <c r="U30" s="6"/>
      <c r="V30" s="6"/>
      <c r="W30" s="6"/>
      <c r="X30" s="6"/>
      <c r="Y30" s="8">
        <f t="shared" si="0"/>
        <v>0</v>
      </c>
    </row>
    <row r="31" spans="1:25" ht="62.25" hidden="1">
      <c r="A31" s="34" t="s">
        <v>93</v>
      </c>
      <c r="B31" s="35" t="s">
        <v>94</v>
      </c>
      <c r="C31" s="34" t="s">
        <v>53</v>
      </c>
      <c r="D31" s="34" t="s">
        <v>54</v>
      </c>
      <c r="E31" s="34" t="s">
        <v>51</v>
      </c>
      <c r="F31" s="36" t="s">
        <v>77</v>
      </c>
      <c r="G31" s="36">
        <v>9</v>
      </c>
      <c r="H31" s="36" t="s">
        <v>55</v>
      </c>
      <c r="I31" s="36" t="s">
        <v>95</v>
      </c>
      <c r="J31" s="36" t="s">
        <v>92</v>
      </c>
      <c r="K31" s="39"/>
      <c r="L31" s="40">
        <f t="shared" si="1"/>
        <v>0</v>
      </c>
      <c r="M31" s="6"/>
      <c r="N31" s="6"/>
      <c r="O31" s="6"/>
      <c r="P31" s="6"/>
      <c r="Q31" s="6"/>
      <c r="R31" s="6"/>
      <c r="S31" s="6"/>
      <c r="T31" s="11"/>
      <c r="U31" s="6"/>
      <c r="V31" s="6"/>
      <c r="W31" s="6"/>
      <c r="X31" s="6"/>
      <c r="Y31" s="8">
        <f t="shared" si="0"/>
        <v>0</v>
      </c>
    </row>
    <row r="32" spans="1:25" ht="30.75" hidden="1">
      <c r="A32" s="34" t="s">
        <v>96</v>
      </c>
      <c r="B32" s="35" t="s">
        <v>83</v>
      </c>
      <c r="C32" s="34" t="s">
        <v>53</v>
      </c>
      <c r="D32" s="34" t="s">
        <v>54</v>
      </c>
      <c r="E32" s="34" t="s">
        <v>51</v>
      </c>
      <c r="F32" s="36" t="s">
        <v>77</v>
      </c>
      <c r="G32" s="36">
        <v>9</v>
      </c>
      <c r="H32" s="36" t="s">
        <v>55</v>
      </c>
      <c r="I32" s="36" t="s">
        <v>95</v>
      </c>
      <c r="J32" s="36">
        <v>852</v>
      </c>
      <c r="K32" s="39"/>
      <c r="L32" s="40">
        <f t="shared" si="1"/>
        <v>0</v>
      </c>
      <c r="M32" s="6"/>
      <c r="N32" s="6"/>
      <c r="O32" s="6"/>
      <c r="P32" s="6"/>
      <c r="Q32" s="6"/>
      <c r="R32" s="6"/>
      <c r="S32" s="6"/>
      <c r="T32" s="11"/>
      <c r="U32" s="6"/>
      <c r="V32" s="6"/>
      <c r="W32" s="6"/>
      <c r="X32" s="6"/>
      <c r="Y32" s="8">
        <f t="shared" si="0"/>
        <v>0</v>
      </c>
    </row>
    <row r="33" spans="1:25" ht="62.25">
      <c r="A33" s="34" t="s">
        <v>37</v>
      </c>
      <c r="B33" s="35" t="s">
        <v>62</v>
      </c>
      <c r="C33" s="34" t="s">
        <v>53</v>
      </c>
      <c r="D33" s="34" t="s">
        <v>54</v>
      </c>
      <c r="E33" s="34" t="s">
        <v>51</v>
      </c>
      <c r="F33" s="36">
        <v>88</v>
      </c>
      <c r="G33" s="36">
        <v>9</v>
      </c>
      <c r="H33" s="36" t="s">
        <v>55</v>
      </c>
      <c r="I33" s="36" t="s">
        <v>97</v>
      </c>
      <c r="J33" s="36">
        <v>122</v>
      </c>
      <c r="K33" s="39">
        <v>1.9</v>
      </c>
      <c r="L33" s="40">
        <v>1.9</v>
      </c>
      <c r="M33" s="6"/>
      <c r="N33" s="6">
        <v>116.38</v>
      </c>
      <c r="O33" s="6">
        <v>115</v>
      </c>
      <c r="P33" s="6">
        <v>230</v>
      </c>
      <c r="Q33" s="6">
        <v>0</v>
      </c>
      <c r="R33" s="6">
        <v>115</v>
      </c>
      <c r="S33" s="6">
        <v>230</v>
      </c>
      <c r="T33" s="11">
        <v>172.5</v>
      </c>
      <c r="U33" s="6">
        <v>172.5</v>
      </c>
      <c r="V33" s="6">
        <v>345</v>
      </c>
      <c r="W33" s="6">
        <v>172.5</v>
      </c>
      <c r="X33" s="6">
        <v>285.78</v>
      </c>
      <c r="Y33" s="8">
        <f t="shared" si="0"/>
        <v>0</v>
      </c>
    </row>
    <row r="34" spans="1:25" ht="62.25" hidden="1">
      <c r="A34" s="34" t="s">
        <v>98</v>
      </c>
      <c r="B34" s="35" t="s">
        <v>62</v>
      </c>
      <c r="C34" s="34" t="s">
        <v>53</v>
      </c>
      <c r="D34" s="34" t="s">
        <v>54</v>
      </c>
      <c r="E34" s="34" t="s">
        <v>51</v>
      </c>
      <c r="F34" s="36">
        <v>88</v>
      </c>
      <c r="G34" s="36">
        <v>9</v>
      </c>
      <c r="H34" s="36" t="s">
        <v>55</v>
      </c>
      <c r="I34" s="36" t="s">
        <v>99</v>
      </c>
      <c r="J34" s="36">
        <v>122</v>
      </c>
      <c r="K34" s="39"/>
      <c r="L34" s="40">
        <f t="shared" si="1"/>
        <v>0</v>
      </c>
      <c r="M34" s="6"/>
      <c r="N34" s="6"/>
      <c r="O34" s="6"/>
      <c r="P34" s="6"/>
      <c r="Q34" s="6"/>
      <c r="R34" s="6"/>
      <c r="S34" s="6"/>
      <c r="T34" s="11"/>
      <c r="U34" s="6"/>
      <c r="V34" s="6"/>
      <c r="W34" s="6"/>
      <c r="X34" s="6"/>
      <c r="Y34" s="8">
        <f t="shared" si="0"/>
        <v>0</v>
      </c>
    </row>
    <row r="35" spans="1:25" ht="62.25" hidden="1">
      <c r="A35" s="34" t="s">
        <v>100</v>
      </c>
      <c r="B35" s="35" t="s">
        <v>62</v>
      </c>
      <c r="C35" s="34" t="s">
        <v>53</v>
      </c>
      <c r="D35" s="34" t="s">
        <v>54</v>
      </c>
      <c r="E35" s="34" t="s">
        <v>51</v>
      </c>
      <c r="F35" s="36">
        <v>88</v>
      </c>
      <c r="G35" s="36">
        <v>9</v>
      </c>
      <c r="H35" s="36" t="s">
        <v>55</v>
      </c>
      <c r="I35" s="36" t="s">
        <v>101</v>
      </c>
      <c r="J35" s="36">
        <v>122</v>
      </c>
      <c r="K35" s="39"/>
      <c r="L35" s="40">
        <f t="shared" si="1"/>
        <v>0</v>
      </c>
      <c r="M35" s="6"/>
      <c r="N35" s="6"/>
      <c r="O35" s="6"/>
      <c r="P35" s="6"/>
      <c r="Q35" s="6"/>
      <c r="R35" s="6"/>
      <c r="S35" s="6"/>
      <c r="T35" s="11"/>
      <c r="U35" s="6"/>
      <c r="V35" s="6"/>
      <c r="W35" s="6"/>
      <c r="X35" s="6"/>
      <c r="Y35" s="8">
        <f t="shared" si="0"/>
        <v>0</v>
      </c>
    </row>
    <row r="36" spans="1:25" ht="62.25" hidden="1">
      <c r="A36" s="34" t="s">
        <v>102</v>
      </c>
      <c r="B36" s="35" t="s">
        <v>103</v>
      </c>
      <c r="C36" s="34" t="s">
        <v>53</v>
      </c>
      <c r="D36" s="34" t="s">
        <v>54</v>
      </c>
      <c r="E36" s="34" t="s">
        <v>51</v>
      </c>
      <c r="F36" s="36">
        <v>88</v>
      </c>
      <c r="G36" s="36">
        <v>9</v>
      </c>
      <c r="H36" s="36" t="s">
        <v>55</v>
      </c>
      <c r="I36" s="36" t="s">
        <v>104</v>
      </c>
      <c r="J36" s="36">
        <v>414</v>
      </c>
      <c r="K36" s="39"/>
      <c r="L36" s="40">
        <f t="shared" si="1"/>
        <v>0</v>
      </c>
      <c r="M36" s="6"/>
      <c r="N36" s="6"/>
      <c r="O36" s="6"/>
      <c r="P36" s="6"/>
      <c r="Q36" s="6"/>
      <c r="R36" s="6"/>
      <c r="S36" s="6"/>
      <c r="T36" s="11"/>
      <c r="U36" s="6"/>
      <c r="V36" s="6"/>
      <c r="W36" s="6"/>
      <c r="X36" s="6"/>
      <c r="Y36" s="8">
        <f t="shared" si="0"/>
        <v>0</v>
      </c>
    </row>
    <row r="37" spans="1:25" ht="62.25" hidden="1">
      <c r="A37" s="34" t="s">
        <v>105</v>
      </c>
      <c r="B37" s="35" t="s">
        <v>106</v>
      </c>
      <c r="C37" s="34" t="s">
        <v>53</v>
      </c>
      <c r="D37" s="34" t="s">
        <v>61</v>
      </c>
      <c r="E37" s="34" t="s">
        <v>51</v>
      </c>
      <c r="F37" s="34" t="s">
        <v>61</v>
      </c>
      <c r="G37" s="34" t="s">
        <v>29</v>
      </c>
      <c r="H37" s="34" t="s">
        <v>61</v>
      </c>
      <c r="I37" s="36" t="s">
        <v>107</v>
      </c>
      <c r="J37" s="36">
        <v>412</v>
      </c>
      <c r="K37" s="39"/>
      <c r="L37" s="40">
        <f t="shared" si="1"/>
        <v>0</v>
      </c>
      <c r="M37" s="6"/>
      <c r="N37" s="6"/>
      <c r="O37" s="6"/>
      <c r="P37" s="6"/>
      <c r="Q37" s="6"/>
      <c r="R37" s="6"/>
      <c r="S37" s="6"/>
      <c r="T37" s="11"/>
      <c r="U37" s="6"/>
      <c r="V37" s="6"/>
      <c r="W37" s="6"/>
      <c r="X37" s="6"/>
      <c r="Y37" s="8">
        <f t="shared" si="0"/>
        <v>0</v>
      </c>
    </row>
    <row r="38" spans="1:25" ht="30.75" hidden="1">
      <c r="A38" s="34" t="s">
        <v>108</v>
      </c>
      <c r="B38" s="35" t="s">
        <v>109</v>
      </c>
      <c r="C38" s="34" t="s">
        <v>53</v>
      </c>
      <c r="D38" s="34" t="s">
        <v>66</v>
      </c>
      <c r="E38" s="34" t="s">
        <v>57</v>
      </c>
      <c r="F38" s="34">
        <v>88</v>
      </c>
      <c r="G38" s="34" t="s">
        <v>34</v>
      </c>
      <c r="H38" s="34" t="s">
        <v>55</v>
      </c>
      <c r="I38" s="36" t="s">
        <v>110</v>
      </c>
      <c r="J38" s="36">
        <v>111</v>
      </c>
      <c r="K38" s="39"/>
      <c r="L38" s="40">
        <f t="shared" si="1"/>
        <v>0</v>
      </c>
      <c r="M38" s="6"/>
      <c r="N38" s="6"/>
      <c r="O38" s="6"/>
      <c r="P38" s="6"/>
      <c r="Q38" s="6"/>
      <c r="R38" s="6"/>
      <c r="S38" s="6"/>
      <c r="T38" s="11"/>
      <c r="U38" s="6"/>
      <c r="V38" s="6"/>
      <c r="W38" s="6"/>
      <c r="X38" s="6"/>
      <c r="Y38" s="8">
        <f t="shared" si="0"/>
        <v>0</v>
      </c>
    </row>
    <row r="39" spans="1:25" ht="78" hidden="1">
      <c r="A39" s="34" t="s">
        <v>111</v>
      </c>
      <c r="B39" s="35" t="s">
        <v>112</v>
      </c>
      <c r="C39" s="34" t="s">
        <v>53</v>
      </c>
      <c r="D39" s="34" t="s">
        <v>66</v>
      </c>
      <c r="E39" s="34" t="s">
        <v>57</v>
      </c>
      <c r="F39" s="34">
        <v>88</v>
      </c>
      <c r="G39" s="34" t="s">
        <v>34</v>
      </c>
      <c r="H39" s="34" t="s">
        <v>55</v>
      </c>
      <c r="I39" s="36" t="s">
        <v>110</v>
      </c>
      <c r="J39" s="36" t="s">
        <v>113</v>
      </c>
      <c r="K39" s="39"/>
      <c r="L39" s="40">
        <f t="shared" si="1"/>
        <v>0</v>
      </c>
      <c r="M39" s="6"/>
      <c r="N39" s="6"/>
      <c r="O39" s="6"/>
      <c r="P39" s="6"/>
      <c r="Q39" s="6"/>
      <c r="R39" s="6"/>
      <c r="S39" s="6"/>
      <c r="T39" s="11"/>
      <c r="U39" s="6"/>
      <c r="V39" s="6"/>
      <c r="W39" s="6"/>
      <c r="X39" s="6"/>
      <c r="Y39" s="8">
        <f t="shared" si="0"/>
        <v>0</v>
      </c>
    </row>
    <row r="40" spans="1:25" ht="46.5" hidden="1">
      <c r="A40" s="34" t="s">
        <v>114</v>
      </c>
      <c r="B40" s="35" t="s">
        <v>115</v>
      </c>
      <c r="C40" s="34" t="s">
        <v>53</v>
      </c>
      <c r="D40" s="34" t="s">
        <v>66</v>
      </c>
      <c r="E40" s="34" t="s">
        <v>57</v>
      </c>
      <c r="F40" s="34">
        <v>88</v>
      </c>
      <c r="G40" s="34" t="s">
        <v>34</v>
      </c>
      <c r="H40" s="34" t="s">
        <v>55</v>
      </c>
      <c r="I40" s="36" t="s">
        <v>110</v>
      </c>
      <c r="J40" s="36">
        <v>112</v>
      </c>
      <c r="K40" s="39"/>
      <c r="L40" s="40">
        <f t="shared" si="1"/>
        <v>0</v>
      </c>
      <c r="M40" s="6"/>
      <c r="N40" s="6"/>
      <c r="O40" s="6"/>
      <c r="P40" s="6"/>
      <c r="Q40" s="6"/>
      <c r="R40" s="6"/>
      <c r="S40" s="6"/>
      <c r="T40" s="11"/>
      <c r="U40" s="6"/>
      <c r="V40" s="6"/>
      <c r="W40" s="6"/>
      <c r="X40" s="6"/>
      <c r="Y40" s="8">
        <f t="shared" si="0"/>
        <v>0</v>
      </c>
    </row>
    <row r="41" spans="1:25" ht="62.25" hidden="1">
      <c r="A41" s="34" t="s">
        <v>116</v>
      </c>
      <c r="B41" s="35" t="s">
        <v>67</v>
      </c>
      <c r="C41" s="34" t="s">
        <v>53</v>
      </c>
      <c r="D41" s="34" t="s">
        <v>66</v>
      </c>
      <c r="E41" s="34" t="s">
        <v>57</v>
      </c>
      <c r="F41" s="34">
        <v>88</v>
      </c>
      <c r="G41" s="34" t="s">
        <v>34</v>
      </c>
      <c r="H41" s="34" t="s">
        <v>55</v>
      </c>
      <c r="I41" s="36" t="s">
        <v>110</v>
      </c>
      <c r="J41" s="36">
        <v>222</v>
      </c>
      <c r="K41" s="39"/>
      <c r="L41" s="40">
        <f t="shared" si="1"/>
        <v>0</v>
      </c>
      <c r="M41" s="6"/>
      <c r="N41" s="6"/>
      <c r="O41" s="6"/>
      <c r="P41" s="6"/>
      <c r="Q41" s="6"/>
      <c r="R41" s="6"/>
      <c r="S41" s="6"/>
      <c r="T41" s="11"/>
      <c r="U41" s="6"/>
      <c r="V41" s="6"/>
      <c r="W41" s="6"/>
      <c r="X41" s="6"/>
      <c r="Y41" s="8">
        <f t="shared" si="0"/>
        <v>0</v>
      </c>
    </row>
    <row r="42" spans="1:25" ht="46.5" hidden="1">
      <c r="A42" s="34" t="s">
        <v>117</v>
      </c>
      <c r="B42" s="35" t="s">
        <v>118</v>
      </c>
      <c r="C42" s="34" t="s">
        <v>53</v>
      </c>
      <c r="D42" s="34" t="s">
        <v>66</v>
      </c>
      <c r="E42" s="34" t="s">
        <v>57</v>
      </c>
      <c r="F42" s="34">
        <v>88</v>
      </c>
      <c r="G42" s="34" t="s">
        <v>34</v>
      </c>
      <c r="H42" s="34" t="s">
        <v>55</v>
      </c>
      <c r="I42" s="36" t="s">
        <v>110</v>
      </c>
      <c r="J42" s="34" t="s">
        <v>119</v>
      </c>
      <c r="K42" s="39"/>
      <c r="L42" s="40">
        <f t="shared" si="1"/>
        <v>0</v>
      </c>
      <c r="M42" s="6"/>
      <c r="N42" s="6"/>
      <c r="O42" s="6"/>
      <c r="P42" s="6"/>
      <c r="Q42" s="6"/>
      <c r="R42" s="6"/>
      <c r="S42" s="6"/>
      <c r="T42" s="11"/>
      <c r="U42" s="6"/>
      <c r="V42" s="6"/>
      <c r="W42" s="6"/>
      <c r="X42" s="6"/>
      <c r="Y42" s="8">
        <f t="shared" si="0"/>
        <v>0</v>
      </c>
    </row>
    <row r="43" spans="1:25" ht="30.75" hidden="1">
      <c r="A43" s="34" t="s">
        <v>120</v>
      </c>
      <c r="B43" s="35" t="s">
        <v>70</v>
      </c>
      <c r="C43" s="34" t="s">
        <v>53</v>
      </c>
      <c r="D43" s="34" t="s">
        <v>66</v>
      </c>
      <c r="E43" s="34" t="s">
        <v>57</v>
      </c>
      <c r="F43" s="34">
        <v>88</v>
      </c>
      <c r="G43" s="34" t="s">
        <v>34</v>
      </c>
      <c r="H43" s="34" t="s">
        <v>55</v>
      </c>
      <c r="I43" s="36" t="s">
        <v>110</v>
      </c>
      <c r="J43" s="36">
        <v>226</v>
      </c>
      <c r="K43" s="39"/>
      <c r="L43" s="40">
        <f t="shared" si="1"/>
        <v>0</v>
      </c>
      <c r="M43" s="6"/>
      <c r="N43" s="6"/>
      <c r="O43" s="6"/>
      <c r="P43" s="6"/>
      <c r="Q43" s="6"/>
      <c r="R43" s="6"/>
      <c r="S43" s="6"/>
      <c r="T43" s="11"/>
      <c r="U43" s="6"/>
      <c r="V43" s="6"/>
      <c r="W43" s="6"/>
      <c r="X43" s="6"/>
      <c r="Y43" s="8">
        <f t="shared" si="0"/>
        <v>0</v>
      </c>
    </row>
    <row r="44" spans="1:25" ht="46.5" hidden="1">
      <c r="A44" s="34" t="s">
        <v>121</v>
      </c>
      <c r="B44" s="35" t="s">
        <v>72</v>
      </c>
      <c r="C44" s="34" t="s">
        <v>53</v>
      </c>
      <c r="D44" s="34" t="s">
        <v>66</v>
      </c>
      <c r="E44" s="34" t="s">
        <v>57</v>
      </c>
      <c r="F44" s="34">
        <v>88</v>
      </c>
      <c r="G44" s="34" t="s">
        <v>34</v>
      </c>
      <c r="H44" s="34" t="s">
        <v>55</v>
      </c>
      <c r="I44" s="36" t="s">
        <v>110</v>
      </c>
      <c r="J44" s="34" t="s">
        <v>90</v>
      </c>
      <c r="K44" s="39"/>
      <c r="L44" s="40">
        <f t="shared" si="1"/>
        <v>0</v>
      </c>
      <c r="M44" s="6"/>
      <c r="N44" s="6"/>
      <c r="O44" s="6"/>
      <c r="P44" s="6"/>
      <c r="Q44" s="6"/>
      <c r="R44" s="6"/>
      <c r="S44" s="6"/>
      <c r="T44" s="11"/>
      <c r="U44" s="6"/>
      <c r="V44" s="6"/>
      <c r="W44" s="6"/>
      <c r="X44" s="6"/>
      <c r="Y44" s="8">
        <f aca="true" t="shared" si="2" ref="Y44:Y75">ROUND(K44-L44,2)</f>
        <v>0</v>
      </c>
    </row>
    <row r="45" spans="1:25" ht="78" hidden="1">
      <c r="A45" s="34" t="s">
        <v>122</v>
      </c>
      <c r="B45" s="35" t="s">
        <v>123</v>
      </c>
      <c r="C45" s="34" t="s">
        <v>53</v>
      </c>
      <c r="D45" s="34" t="s">
        <v>66</v>
      </c>
      <c r="E45" s="34" t="s">
        <v>57</v>
      </c>
      <c r="F45" s="34">
        <v>88</v>
      </c>
      <c r="G45" s="34" t="s">
        <v>34</v>
      </c>
      <c r="H45" s="34" t="s">
        <v>55</v>
      </c>
      <c r="I45" s="36" t="s">
        <v>110</v>
      </c>
      <c r="J45" s="34" t="s">
        <v>124</v>
      </c>
      <c r="K45" s="39"/>
      <c r="L45" s="40">
        <f t="shared" si="1"/>
        <v>0</v>
      </c>
      <c r="M45" s="6"/>
      <c r="N45" s="6"/>
      <c r="O45" s="6"/>
      <c r="P45" s="6"/>
      <c r="Q45" s="6"/>
      <c r="R45" s="6"/>
      <c r="S45" s="6"/>
      <c r="T45" s="11"/>
      <c r="U45" s="6"/>
      <c r="V45" s="6"/>
      <c r="W45" s="6"/>
      <c r="X45" s="6"/>
      <c r="Y45" s="8">
        <f t="shared" si="2"/>
        <v>0</v>
      </c>
    </row>
    <row r="46" spans="1:25" ht="78" hidden="1">
      <c r="A46" s="34" t="s">
        <v>125</v>
      </c>
      <c r="B46" s="35" t="s">
        <v>126</v>
      </c>
      <c r="C46" s="34" t="s">
        <v>53</v>
      </c>
      <c r="D46" s="34" t="s">
        <v>66</v>
      </c>
      <c r="E46" s="34" t="s">
        <v>57</v>
      </c>
      <c r="F46" s="34">
        <v>88</v>
      </c>
      <c r="G46" s="34" t="s">
        <v>34</v>
      </c>
      <c r="H46" s="34" t="s">
        <v>55</v>
      </c>
      <c r="I46" s="36" t="s">
        <v>110</v>
      </c>
      <c r="J46" s="36">
        <v>244</v>
      </c>
      <c r="K46" s="39"/>
      <c r="L46" s="40">
        <f t="shared" si="1"/>
        <v>0</v>
      </c>
      <c r="M46" s="6"/>
      <c r="N46" s="6"/>
      <c r="O46" s="6"/>
      <c r="P46" s="6"/>
      <c r="Q46" s="6"/>
      <c r="R46" s="6"/>
      <c r="S46" s="6"/>
      <c r="T46" s="11"/>
      <c r="U46" s="6"/>
      <c r="V46" s="6"/>
      <c r="W46" s="6"/>
      <c r="X46" s="6"/>
      <c r="Y46" s="8">
        <f t="shared" si="2"/>
        <v>0</v>
      </c>
    </row>
    <row r="47" spans="1:25" ht="171" hidden="1">
      <c r="A47" s="34" t="s">
        <v>127</v>
      </c>
      <c r="B47" s="41" t="s">
        <v>79</v>
      </c>
      <c r="C47" s="34" t="s">
        <v>53</v>
      </c>
      <c r="D47" s="34" t="s">
        <v>66</v>
      </c>
      <c r="E47" s="34" t="s">
        <v>57</v>
      </c>
      <c r="F47" s="36">
        <v>88</v>
      </c>
      <c r="G47" s="36" t="s">
        <v>34</v>
      </c>
      <c r="H47" s="36" t="s">
        <v>55</v>
      </c>
      <c r="I47" s="36" t="s">
        <v>110</v>
      </c>
      <c r="J47" s="34" t="s">
        <v>80</v>
      </c>
      <c r="K47" s="39"/>
      <c r="L47" s="40">
        <f t="shared" si="1"/>
        <v>0</v>
      </c>
      <c r="M47" s="6"/>
      <c r="N47" s="6"/>
      <c r="O47" s="6"/>
      <c r="P47" s="6"/>
      <c r="Q47" s="6"/>
      <c r="R47" s="6"/>
      <c r="S47" s="6"/>
      <c r="T47" s="11"/>
      <c r="U47" s="6"/>
      <c r="V47" s="6"/>
      <c r="W47" s="6"/>
      <c r="X47" s="6"/>
      <c r="Y47" s="8">
        <f t="shared" si="2"/>
        <v>0</v>
      </c>
    </row>
    <row r="48" spans="1:25" ht="30.75" hidden="1">
      <c r="A48" s="34" t="s">
        <v>128</v>
      </c>
      <c r="B48" s="35" t="s">
        <v>81</v>
      </c>
      <c r="C48" s="34" t="s">
        <v>53</v>
      </c>
      <c r="D48" s="34" t="s">
        <v>66</v>
      </c>
      <c r="E48" s="34" t="s">
        <v>57</v>
      </c>
      <c r="F48" s="34">
        <v>88</v>
      </c>
      <c r="G48" s="34" t="s">
        <v>34</v>
      </c>
      <c r="H48" s="34" t="s">
        <v>55</v>
      </c>
      <c r="I48" s="36" t="s">
        <v>110</v>
      </c>
      <c r="J48" s="34" t="s">
        <v>82</v>
      </c>
      <c r="K48" s="39"/>
      <c r="L48" s="40">
        <f t="shared" si="1"/>
        <v>0</v>
      </c>
      <c r="M48" s="6"/>
      <c r="N48" s="6"/>
      <c r="O48" s="6"/>
      <c r="P48" s="6"/>
      <c r="Q48" s="6"/>
      <c r="R48" s="6"/>
      <c r="S48" s="6"/>
      <c r="T48" s="11"/>
      <c r="U48" s="6"/>
      <c r="V48" s="6"/>
      <c r="W48" s="6"/>
      <c r="X48" s="6"/>
      <c r="Y48" s="8">
        <f t="shared" si="2"/>
        <v>0</v>
      </c>
    </row>
    <row r="49" spans="1:25" ht="30.75" hidden="1">
      <c r="A49" s="34" t="s">
        <v>129</v>
      </c>
      <c r="B49" s="35" t="s">
        <v>83</v>
      </c>
      <c r="C49" s="34" t="s">
        <v>53</v>
      </c>
      <c r="D49" s="34" t="s">
        <v>66</v>
      </c>
      <c r="E49" s="34" t="s">
        <v>57</v>
      </c>
      <c r="F49" s="34">
        <v>88</v>
      </c>
      <c r="G49" s="34" t="s">
        <v>34</v>
      </c>
      <c r="H49" s="34" t="s">
        <v>55</v>
      </c>
      <c r="I49" s="36" t="s">
        <v>110</v>
      </c>
      <c r="J49" s="34" t="s">
        <v>84</v>
      </c>
      <c r="K49" s="39"/>
      <c r="L49" s="40">
        <f t="shared" si="1"/>
        <v>0</v>
      </c>
      <c r="M49" s="6"/>
      <c r="N49" s="6"/>
      <c r="O49" s="6"/>
      <c r="P49" s="6"/>
      <c r="Q49" s="6"/>
      <c r="R49" s="6"/>
      <c r="S49" s="6"/>
      <c r="T49" s="11"/>
      <c r="U49" s="6"/>
      <c r="V49" s="6"/>
      <c r="W49" s="6"/>
      <c r="X49" s="6"/>
      <c r="Y49" s="8">
        <f t="shared" si="2"/>
        <v>0</v>
      </c>
    </row>
    <row r="50" spans="1:25" ht="46.5" hidden="1">
      <c r="A50" s="34" t="s">
        <v>130</v>
      </c>
      <c r="B50" s="35" t="s">
        <v>115</v>
      </c>
      <c r="C50" s="34" t="s">
        <v>53</v>
      </c>
      <c r="D50" s="34" t="s">
        <v>66</v>
      </c>
      <c r="E50" s="34" t="s">
        <v>57</v>
      </c>
      <c r="F50" s="36">
        <v>88</v>
      </c>
      <c r="G50" s="36">
        <v>9</v>
      </c>
      <c r="H50" s="36" t="s">
        <v>55</v>
      </c>
      <c r="I50" s="36" t="s">
        <v>97</v>
      </c>
      <c r="J50" s="36" t="s">
        <v>131</v>
      </c>
      <c r="K50" s="39"/>
      <c r="L50" s="40">
        <f t="shared" si="1"/>
        <v>0</v>
      </c>
      <c r="M50" s="6"/>
      <c r="N50" s="6"/>
      <c r="O50" s="6"/>
      <c r="P50" s="6"/>
      <c r="Q50" s="6"/>
      <c r="R50" s="6"/>
      <c r="S50" s="6"/>
      <c r="T50" s="11"/>
      <c r="U50" s="6"/>
      <c r="V50" s="6"/>
      <c r="W50" s="6"/>
      <c r="X50" s="6"/>
      <c r="Y50" s="8">
        <f t="shared" si="2"/>
        <v>0</v>
      </c>
    </row>
    <row r="51" spans="1:25" ht="78">
      <c r="A51" s="34" t="s">
        <v>38</v>
      </c>
      <c r="B51" s="35" t="s">
        <v>126</v>
      </c>
      <c r="C51" s="34" t="s">
        <v>53</v>
      </c>
      <c r="D51" s="34" t="s">
        <v>66</v>
      </c>
      <c r="E51" s="34" t="s">
        <v>61</v>
      </c>
      <c r="F51" s="34">
        <v>88</v>
      </c>
      <c r="G51" s="34" t="s">
        <v>34</v>
      </c>
      <c r="H51" s="34" t="s">
        <v>55</v>
      </c>
      <c r="I51" s="34" t="s">
        <v>132</v>
      </c>
      <c r="J51" s="34">
        <v>244</v>
      </c>
      <c r="K51" s="39">
        <v>38.7</v>
      </c>
      <c r="L51" s="40">
        <v>38.7</v>
      </c>
      <c r="M51" s="6"/>
      <c r="N51" s="6"/>
      <c r="O51" s="6"/>
      <c r="P51" s="6"/>
      <c r="Q51" s="6"/>
      <c r="R51" s="6"/>
      <c r="S51" s="6"/>
      <c r="T51" s="11"/>
      <c r="U51" s="6"/>
      <c r="V51" s="6"/>
      <c r="W51" s="6">
        <v>38707.2</v>
      </c>
      <c r="X51" s="6"/>
      <c r="Y51" s="8">
        <f t="shared" si="2"/>
        <v>0</v>
      </c>
    </row>
    <row r="52" spans="1:25" ht="46.5" hidden="1">
      <c r="A52" s="34" t="s">
        <v>133</v>
      </c>
      <c r="B52" s="35" t="s">
        <v>134</v>
      </c>
      <c r="C52" s="34" t="s">
        <v>53</v>
      </c>
      <c r="D52" s="34" t="s">
        <v>66</v>
      </c>
      <c r="E52" s="34" t="s">
        <v>64</v>
      </c>
      <c r="F52" s="34">
        <v>88</v>
      </c>
      <c r="G52" s="34" t="s">
        <v>34</v>
      </c>
      <c r="H52" s="34" t="s">
        <v>55</v>
      </c>
      <c r="I52" s="36" t="s">
        <v>110</v>
      </c>
      <c r="J52" s="34" t="s">
        <v>135</v>
      </c>
      <c r="K52" s="39"/>
      <c r="L52" s="40">
        <f t="shared" si="1"/>
        <v>0</v>
      </c>
      <c r="M52" s="6"/>
      <c r="N52" s="6"/>
      <c r="O52" s="6"/>
      <c r="P52" s="6"/>
      <c r="Q52" s="6"/>
      <c r="R52" s="6"/>
      <c r="S52" s="6"/>
      <c r="T52" s="11"/>
      <c r="U52" s="6"/>
      <c r="V52" s="6"/>
      <c r="W52" s="6"/>
      <c r="X52" s="6"/>
      <c r="Y52" s="8">
        <f t="shared" si="2"/>
        <v>0</v>
      </c>
    </row>
    <row r="53" spans="1:25" ht="78" hidden="1">
      <c r="A53" s="34" t="s">
        <v>136</v>
      </c>
      <c r="B53" s="35" t="s">
        <v>137</v>
      </c>
      <c r="C53" s="34" t="s">
        <v>53</v>
      </c>
      <c r="D53" s="34" t="s">
        <v>66</v>
      </c>
      <c r="E53" s="34" t="s">
        <v>64</v>
      </c>
      <c r="F53" s="34">
        <v>88</v>
      </c>
      <c r="G53" s="34" t="s">
        <v>34</v>
      </c>
      <c r="H53" s="34" t="s">
        <v>55</v>
      </c>
      <c r="I53" s="36" t="s">
        <v>110</v>
      </c>
      <c r="J53" s="36" t="s">
        <v>113</v>
      </c>
      <c r="K53" s="39"/>
      <c r="L53" s="40">
        <f t="shared" si="1"/>
        <v>0</v>
      </c>
      <c r="M53" s="6"/>
      <c r="N53" s="6"/>
      <c r="O53" s="6"/>
      <c r="P53" s="6"/>
      <c r="Q53" s="6"/>
      <c r="R53" s="6"/>
      <c r="S53" s="6"/>
      <c r="T53" s="11"/>
      <c r="U53" s="6"/>
      <c r="V53" s="6"/>
      <c r="W53" s="6"/>
      <c r="X53" s="6"/>
      <c r="Y53" s="8">
        <f t="shared" si="2"/>
        <v>0</v>
      </c>
    </row>
    <row r="54" spans="1:25" ht="46.5" hidden="1">
      <c r="A54" s="34" t="s">
        <v>138</v>
      </c>
      <c r="B54" s="35" t="s">
        <v>115</v>
      </c>
      <c r="C54" s="34" t="s">
        <v>53</v>
      </c>
      <c r="D54" s="34" t="s">
        <v>66</v>
      </c>
      <c r="E54" s="34" t="s">
        <v>64</v>
      </c>
      <c r="F54" s="34">
        <v>88</v>
      </c>
      <c r="G54" s="34" t="s">
        <v>34</v>
      </c>
      <c r="H54" s="34" t="s">
        <v>55</v>
      </c>
      <c r="I54" s="36" t="s">
        <v>110</v>
      </c>
      <c r="J54" s="34" t="s">
        <v>131</v>
      </c>
      <c r="K54" s="39"/>
      <c r="L54" s="40">
        <f t="shared" si="1"/>
        <v>0</v>
      </c>
      <c r="M54" s="6"/>
      <c r="N54" s="6"/>
      <c r="O54" s="6"/>
      <c r="P54" s="6"/>
      <c r="Q54" s="6"/>
      <c r="R54" s="6"/>
      <c r="S54" s="6"/>
      <c r="T54" s="11"/>
      <c r="U54" s="6"/>
      <c r="V54" s="6"/>
      <c r="W54" s="6"/>
      <c r="X54" s="6"/>
      <c r="Y54" s="8">
        <f t="shared" si="2"/>
        <v>0</v>
      </c>
    </row>
    <row r="55" spans="1:25" ht="62.25" hidden="1">
      <c r="A55" s="34" t="s">
        <v>139</v>
      </c>
      <c r="B55" s="35" t="s">
        <v>67</v>
      </c>
      <c r="C55" s="34" t="s">
        <v>53</v>
      </c>
      <c r="D55" s="34" t="s">
        <v>66</v>
      </c>
      <c r="E55" s="34" t="s">
        <v>64</v>
      </c>
      <c r="F55" s="34">
        <v>88</v>
      </c>
      <c r="G55" s="34" t="s">
        <v>34</v>
      </c>
      <c r="H55" s="34" t="s">
        <v>55</v>
      </c>
      <c r="I55" s="36" t="s">
        <v>110</v>
      </c>
      <c r="J55" s="34" t="s">
        <v>68</v>
      </c>
      <c r="K55" s="39"/>
      <c r="L55" s="40">
        <f t="shared" si="1"/>
        <v>0</v>
      </c>
      <c r="M55" s="6"/>
      <c r="N55" s="6"/>
      <c r="O55" s="6"/>
      <c r="P55" s="6"/>
      <c r="Q55" s="6"/>
      <c r="R55" s="6"/>
      <c r="S55" s="6"/>
      <c r="T55" s="11"/>
      <c r="U55" s="6"/>
      <c r="V55" s="6"/>
      <c r="W55" s="6"/>
      <c r="X55" s="6"/>
      <c r="Y55" s="8">
        <f t="shared" si="2"/>
        <v>0</v>
      </c>
    </row>
    <row r="56" spans="1:25" ht="46.5" hidden="1">
      <c r="A56" s="34" t="s">
        <v>140</v>
      </c>
      <c r="B56" s="35" t="s">
        <v>118</v>
      </c>
      <c r="C56" s="34" t="s">
        <v>53</v>
      </c>
      <c r="D56" s="34" t="s">
        <v>66</v>
      </c>
      <c r="E56" s="34" t="s">
        <v>64</v>
      </c>
      <c r="F56" s="34">
        <v>88</v>
      </c>
      <c r="G56" s="34" t="s">
        <v>34</v>
      </c>
      <c r="H56" s="34" t="s">
        <v>55</v>
      </c>
      <c r="I56" s="36" t="s">
        <v>110</v>
      </c>
      <c r="J56" s="34" t="s">
        <v>119</v>
      </c>
      <c r="K56" s="39"/>
      <c r="L56" s="40">
        <f t="shared" si="1"/>
        <v>0</v>
      </c>
      <c r="M56" s="6"/>
      <c r="N56" s="6"/>
      <c r="O56" s="6"/>
      <c r="P56" s="6"/>
      <c r="Q56" s="6"/>
      <c r="R56" s="6"/>
      <c r="S56" s="6"/>
      <c r="T56" s="11"/>
      <c r="U56" s="6"/>
      <c r="V56" s="6"/>
      <c r="W56" s="6"/>
      <c r="X56" s="6"/>
      <c r="Y56" s="8">
        <f t="shared" si="2"/>
        <v>0</v>
      </c>
    </row>
    <row r="57" spans="1:25" ht="30.75" hidden="1">
      <c r="A57" s="34" t="s">
        <v>141</v>
      </c>
      <c r="B57" s="35" t="s">
        <v>70</v>
      </c>
      <c r="C57" s="34" t="s">
        <v>53</v>
      </c>
      <c r="D57" s="34" t="s">
        <v>66</v>
      </c>
      <c r="E57" s="34" t="s">
        <v>64</v>
      </c>
      <c r="F57" s="34">
        <v>88</v>
      </c>
      <c r="G57" s="34" t="s">
        <v>34</v>
      </c>
      <c r="H57" s="34" t="s">
        <v>55</v>
      </c>
      <c r="I57" s="36" t="s">
        <v>110</v>
      </c>
      <c r="J57" s="34" t="s">
        <v>71</v>
      </c>
      <c r="K57" s="39"/>
      <c r="L57" s="40">
        <f t="shared" si="1"/>
        <v>0</v>
      </c>
      <c r="M57" s="6"/>
      <c r="N57" s="6"/>
      <c r="O57" s="6"/>
      <c r="P57" s="6"/>
      <c r="Q57" s="6"/>
      <c r="R57" s="6"/>
      <c r="S57" s="6"/>
      <c r="T57" s="11"/>
      <c r="U57" s="6"/>
      <c r="V57" s="6"/>
      <c r="W57" s="6"/>
      <c r="X57" s="6"/>
      <c r="Y57" s="8">
        <f t="shared" si="2"/>
        <v>0</v>
      </c>
    </row>
    <row r="58" spans="1:25" ht="46.5" hidden="1">
      <c r="A58" s="34" t="s">
        <v>142</v>
      </c>
      <c r="B58" s="35" t="s">
        <v>72</v>
      </c>
      <c r="C58" s="34" t="s">
        <v>53</v>
      </c>
      <c r="D58" s="34" t="s">
        <v>66</v>
      </c>
      <c r="E58" s="34" t="s">
        <v>64</v>
      </c>
      <c r="F58" s="34">
        <v>88</v>
      </c>
      <c r="G58" s="34" t="s">
        <v>34</v>
      </c>
      <c r="H58" s="34" t="s">
        <v>55</v>
      </c>
      <c r="I58" s="36" t="s">
        <v>110</v>
      </c>
      <c r="J58" s="34" t="s">
        <v>90</v>
      </c>
      <c r="K58" s="39"/>
      <c r="L58" s="40">
        <f t="shared" si="1"/>
        <v>0</v>
      </c>
      <c r="M58" s="6"/>
      <c r="N58" s="6"/>
      <c r="O58" s="6"/>
      <c r="P58" s="6"/>
      <c r="Q58" s="6"/>
      <c r="R58" s="6"/>
      <c r="S58" s="6"/>
      <c r="T58" s="11"/>
      <c r="U58" s="6"/>
      <c r="V58" s="6"/>
      <c r="W58" s="6"/>
      <c r="X58" s="6"/>
      <c r="Y58" s="8">
        <f t="shared" si="2"/>
        <v>0</v>
      </c>
    </row>
    <row r="59" spans="1:25" ht="62.25" hidden="1">
      <c r="A59" s="34" t="s">
        <v>143</v>
      </c>
      <c r="B59" s="35" t="s">
        <v>144</v>
      </c>
      <c r="C59" s="34" t="s">
        <v>53</v>
      </c>
      <c r="D59" s="34" t="s">
        <v>66</v>
      </c>
      <c r="E59" s="34" t="s">
        <v>64</v>
      </c>
      <c r="F59" s="34">
        <v>88</v>
      </c>
      <c r="G59" s="34" t="s">
        <v>34</v>
      </c>
      <c r="H59" s="34" t="s">
        <v>55</v>
      </c>
      <c r="I59" s="36" t="s">
        <v>110</v>
      </c>
      <c r="J59" s="34" t="s">
        <v>124</v>
      </c>
      <c r="K59" s="39"/>
      <c r="L59" s="40">
        <f t="shared" si="1"/>
        <v>0</v>
      </c>
      <c r="M59" s="6"/>
      <c r="N59" s="6"/>
      <c r="O59" s="6"/>
      <c r="P59" s="6"/>
      <c r="Q59" s="6"/>
      <c r="R59" s="6"/>
      <c r="S59" s="6"/>
      <c r="T59" s="11"/>
      <c r="U59" s="6"/>
      <c r="V59" s="6"/>
      <c r="W59" s="6"/>
      <c r="X59" s="6"/>
      <c r="Y59" s="8">
        <f t="shared" si="2"/>
        <v>0</v>
      </c>
    </row>
    <row r="60" spans="1:25" ht="62.25" hidden="1">
      <c r="A60" s="34" t="s">
        <v>145</v>
      </c>
      <c r="B60" s="35" t="s">
        <v>146</v>
      </c>
      <c r="C60" s="34" t="s">
        <v>53</v>
      </c>
      <c r="D60" s="34" t="s">
        <v>66</v>
      </c>
      <c r="E60" s="34" t="s">
        <v>64</v>
      </c>
      <c r="F60" s="34">
        <v>88</v>
      </c>
      <c r="G60" s="34" t="s">
        <v>34</v>
      </c>
      <c r="H60" s="34" t="s">
        <v>55</v>
      </c>
      <c r="I60" s="36" t="s">
        <v>110</v>
      </c>
      <c r="J60" s="34" t="s">
        <v>92</v>
      </c>
      <c r="K60" s="39"/>
      <c r="L60" s="40">
        <f t="shared" si="1"/>
        <v>0</v>
      </c>
      <c r="M60" s="6"/>
      <c r="N60" s="6"/>
      <c r="O60" s="6"/>
      <c r="P60" s="6"/>
      <c r="Q60" s="6"/>
      <c r="R60" s="6"/>
      <c r="S60" s="6"/>
      <c r="T60" s="11"/>
      <c r="U60" s="6"/>
      <c r="V60" s="6"/>
      <c r="W60" s="6"/>
      <c r="X60" s="6"/>
      <c r="Y60" s="8">
        <f t="shared" si="2"/>
        <v>0</v>
      </c>
    </row>
    <row r="61" spans="1:25" ht="30.75" hidden="1">
      <c r="A61" s="34" t="s">
        <v>147</v>
      </c>
      <c r="B61" s="35" t="s">
        <v>148</v>
      </c>
      <c r="C61" s="34" t="s">
        <v>53</v>
      </c>
      <c r="D61" s="34" t="s">
        <v>66</v>
      </c>
      <c r="E61" s="34" t="s">
        <v>64</v>
      </c>
      <c r="F61" s="34">
        <v>88</v>
      </c>
      <c r="G61" s="34" t="s">
        <v>34</v>
      </c>
      <c r="H61" s="34" t="s">
        <v>55</v>
      </c>
      <c r="I61" s="36" t="s">
        <v>110</v>
      </c>
      <c r="J61" s="34" t="s">
        <v>138</v>
      </c>
      <c r="K61" s="39"/>
      <c r="L61" s="40">
        <f t="shared" si="1"/>
        <v>0</v>
      </c>
      <c r="M61" s="6"/>
      <c r="N61" s="6"/>
      <c r="O61" s="6"/>
      <c r="P61" s="6"/>
      <c r="Q61" s="6"/>
      <c r="R61" s="6"/>
      <c r="S61" s="6"/>
      <c r="T61" s="11"/>
      <c r="U61" s="6"/>
      <c r="V61" s="6"/>
      <c r="W61" s="6"/>
      <c r="X61" s="6"/>
      <c r="Y61" s="8">
        <f t="shared" si="2"/>
        <v>0</v>
      </c>
    </row>
    <row r="62" spans="1:25" ht="171" hidden="1">
      <c r="A62" s="34" t="s">
        <v>149</v>
      </c>
      <c r="B62" s="41" t="s">
        <v>79</v>
      </c>
      <c r="C62" s="34" t="s">
        <v>53</v>
      </c>
      <c r="D62" s="34" t="s">
        <v>66</v>
      </c>
      <c r="E62" s="34" t="s">
        <v>64</v>
      </c>
      <c r="F62" s="34">
        <v>88</v>
      </c>
      <c r="G62" s="34" t="s">
        <v>34</v>
      </c>
      <c r="H62" s="34" t="s">
        <v>55</v>
      </c>
      <c r="I62" s="36" t="s">
        <v>110</v>
      </c>
      <c r="J62" s="34" t="s">
        <v>80</v>
      </c>
      <c r="K62" s="39"/>
      <c r="L62" s="40">
        <f t="shared" si="1"/>
        <v>0</v>
      </c>
      <c r="M62" s="6"/>
      <c r="N62" s="6"/>
      <c r="O62" s="6"/>
      <c r="P62" s="6"/>
      <c r="Q62" s="6"/>
      <c r="R62" s="6"/>
      <c r="S62" s="6"/>
      <c r="T62" s="11"/>
      <c r="U62" s="6"/>
      <c r="V62" s="6"/>
      <c r="W62" s="6"/>
      <c r="X62" s="6"/>
      <c r="Y62" s="8">
        <f t="shared" si="2"/>
        <v>0</v>
      </c>
    </row>
    <row r="63" spans="1:25" ht="30.75" hidden="1">
      <c r="A63" s="34" t="s">
        <v>150</v>
      </c>
      <c r="B63" s="35" t="s">
        <v>81</v>
      </c>
      <c r="C63" s="34" t="s">
        <v>53</v>
      </c>
      <c r="D63" s="34" t="s">
        <v>66</v>
      </c>
      <c r="E63" s="34" t="s">
        <v>64</v>
      </c>
      <c r="F63" s="34">
        <v>88</v>
      </c>
      <c r="G63" s="34" t="s">
        <v>34</v>
      </c>
      <c r="H63" s="34" t="s">
        <v>55</v>
      </c>
      <c r="I63" s="36" t="s">
        <v>110</v>
      </c>
      <c r="J63" s="34" t="s">
        <v>82</v>
      </c>
      <c r="K63" s="39"/>
      <c r="L63" s="40">
        <f t="shared" si="1"/>
        <v>0</v>
      </c>
      <c r="M63" s="6"/>
      <c r="N63" s="6"/>
      <c r="O63" s="6"/>
      <c r="P63" s="6"/>
      <c r="Q63" s="6"/>
      <c r="R63" s="6"/>
      <c r="S63" s="6"/>
      <c r="T63" s="11"/>
      <c r="U63" s="6"/>
      <c r="V63" s="6"/>
      <c r="W63" s="6"/>
      <c r="X63" s="6"/>
      <c r="Y63" s="8">
        <f t="shared" si="2"/>
        <v>0</v>
      </c>
    </row>
    <row r="64" spans="1:25" ht="30.75" hidden="1">
      <c r="A64" s="34" t="s">
        <v>151</v>
      </c>
      <c r="B64" s="35" t="s">
        <v>83</v>
      </c>
      <c r="C64" s="34" t="s">
        <v>53</v>
      </c>
      <c r="D64" s="34" t="s">
        <v>66</v>
      </c>
      <c r="E64" s="34" t="s">
        <v>64</v>
      </c>
      <c r="F64" s="34">
        <v>88</v>
      </c>
      <c r="G64" s="34" t="s">
        <v>34</v>
      </c>
      <c r="H64" s="34" t="s">
        <v>55</v>
      </c>
      <c r="I64" s="36" t="s">
        <v>110</v>
      </c>
      <c r="J64" s="34" t="s">
        <v>84</v>
      </c>
      <c r="K64" s="39"/>
      <c r="L64" s="40">
        <f t="shared" si="1"/>
        <v>0</v>
      </c>
      <c r="M64" s="6"/>
      <c r="N64" s="6"/>
      <c r="O64" s="6"/>
      <c r="P64" s="6"/>
      <c r="Q64" s="6"/>
      <c r="R64" s="6"/>
      <c r="S64" s="6"/>
      <c r="T64" s="11"/>
      <c r="U64" s="6"/>
      <c r="V64" s="6"/>
      <c r="W64" s="6"/>
      <c r="X64" s="6"/>
      <c r="Y64" s="8">
        <f t="shared" si="2"/>
        <v>0</v>
      </c>
    </row>
    <row r="65" spans="1:25" ht="46.5" hidden="1">
      <c r="A65" s="34" t="s">
        <v>152</v>
      </c>
      <c r="B65" s="35" t="s">
        <v>153</v>
      </c>
      <c r="C65" s="34" t="s">
        <v>53</v>
      </c>
      <c r="D65" s="34" t="s">
        <v>66</v>
      </c>
      <c r="E65" s="34" t="s">
        <v>64</v>
      </c>
      <c r="F65" s="36">
        <v>88</v>
      </c>
      <c r="G65" s="36">
        <v>9</v>
      </c>
      <c r="H65" s="36" t="s">
        <v>55</v>
      </c>
      <c r="I65" s="36" t="s">
        <v>97</v>
      </c>
      <c r="J65" s="36" t="s">
        <v>131</v>
      </c>
      <c r="K65" s="39"/>
      <c r="L65" s="40">
        <f t="shared" si="1"/>
        <v>0</v>
      </c>
      <c r="M65" s="6"/>
      <c r="N65" s="6"/>
      <c r="O65" s="6"/>
      <c r="P65" s="6"/>
      <c r="Q65" s="6"/>
      <c r="R65" s="6"/>
      <c r="S65" s="6"/>
      <c r="T65" s="11"/>
      <c r="U65" s="6"/>
      <c r="V65" s="6"/>
      <c r="W65" s="6"/>
      <c r="X65" s="6"/>
      <c r="Y65" s="8">
        <f t="shared" si="2"/>
        <v>0</v>
      </c>
    </row>
    <row r="66" spans="1:25" ht="62.25" hidden="1">
      <c r="A66" s="34" t="s">
        <v>154</v>
      </c>
      <c r="B66" s="35" t="s">
        <v>146</v>
      </c>
      <c r="C66" s="34" t="s">
        <v>53</v>
      </c>
      <c r="D66" s="34" t="s">
        <v>35</v>
      </c>
      <c r="E66" s="34" t="s">
        <v>51</v>
      </c>
      <c r="F66" s="34" t="s">
        <v>155</v>
      </c>
      <c r="G66" s="34" t="s">
        <v>156</v>
      </c>
      <c r="H66" s="34" t="s">
        <v>55</v>
      </c>
      <c r="I66" s="34" t="s">
        <v>157</v>
      </c>
      <c r="J66" s="34" t="s">
        <v>92</v>
      </c>
      <c r="K66" s="39"/>
      <c r="L66" s="40">
        <f t="shared" si="1"/>
        <v>0</v>
      </c>
      <c r="M66" s="6"/>
      <c r="N66" s="6"/>
      <c r="O66" s="6"/>
      <c r="P66" s="6"/>
      <c r="Q66" s="6"/>
      <c r="R66" s="6"/>
      <c r="S66" s="6"/>
      <c r="T66" s="11"/>
      <c r="U66" s="6"/>
      <c r="V66" s="6"/>
      <c r="W66" s="6"/>
      <c r="X66" s="6"/>
      <c r="Y66" s="8">
        <f t="shared" si="2"/>
        <v>0</v>
      </c>
    </row>
    <row r="67" spans="1:25" ht="30.75" hidden="1">
      <c r="A67" s="34" t="s">
        <v>158</v>
      </c>
      <c r="B67" s="35" t="s">
        <v>159</v>
      </c>
      <c r="C67" s="34" t="s">
        <v>53</v>
      </c>
      <c r="D67" s="34" t="s">
        <v>35</v>
      </c>
      <c r="E67" s="34" t="s">
        <v>51</v>
      </c>
      <c r="F67" s="34" t="s">
        <v>155</v>
      </c>
      <c r="G67" s="34" t="s">
        <v>156</v>
      </c>
      <c r="H67" s="34" t="s">
        <v>55</v>
      </c>
      <c r="I67" s="34" t="s">
        <v>157</v>
      </c>
      <c r="J67" s="34">
        <v>312</v>
      </c>
      <c r="K67" s="39"/>
      <c r="L67" s="40">
        <f t="shared" si="1"/>
        <v>0</v>
      </c>
      <c r="M67" s="6"/>
      <c r="N67" s="6"/>
      <c r="O67" s="6"/>
      <c r="P67" s="6"/>
      <c r="Q67" s="6"/>
      <c r="R67" s="6"/>
      <c r="S67" s="6"/>
      <c r="T67" s="11"/>
      <c r="U67" s="6"/>
      <c r="V67" s="6"/>
      <c r="W67" s="6"/>
      <c r="X67" s="6"/>
      <c r="Y67" s="8">
        <f t="shared" si="2"/>
        <v>0</v>
      </c>
    </row>
    <row r="68" spans="1:25" ht="30.75" hidden="1">
      <c r="A68" s="34" t="s">
        <v>160</v>
      </c>
      <c r="B68" s="35" t="s">
        <v>159</v>
      </c>
      <c r="C68" s="34" t="s">
        <v>53</v>
      </c>
      <c r="D68" s="34" t="s">
        <v>35</v>
      </c>
      <c r="E68" s="34" t="s">
        <v>51</v>
      </c>
      <c r="F68" s="34">
        <v>88</v>
      </c>
      <c r="G68" s="34" t="s">
        <v>34</v>
      </c>
      <c r="H68" s="34" t="s">
        <v>55</v>
      </c>
      <c r="I68" s="34" t="s">
        <v>161</v>
      </c>
      <c r="J68" s="34">
        <v>312</v>
      </c>
      <c r="K68" s="39"/>
      <c r="L68" s="40">
        <f t="shared" si="1"/>
        <v>0</v>
      </c>
      <c r="M68" s="6"/>
      <c r="N68" s="6"/>
      <c r="O68" s="6"/>
      <c r="P68" s="6"/>
      <c r="Q68" s="6"/>
      <c r="R68" s="6"/>
      <c r="S68" s="6"/>
      <c r="T68" s="11"/>
      <c r="U68" s="6"/>
      <c r="V68" s="6"/>
      <c r="W68" s="6"/>
      <c r="X68" s="6"/>
      <c r="Y68" s="8">
        <f t="shared" si="2"/>
        <v>0</v>
      </c>
    </row>
    <row r="69" spans="1:25" ht="62.25" hidden="1">
      <c r="A69" s="34" t="s">
        <v>162</v>
      </c>
      <c r="B69" s="35" t="s">
        <v>163</v>
      </c>
      <c r="C69" s="34" t="s">
        <v>53</v>
      </c>
      <c r="D69" s="34" t="s">
        <v>35</v>
      </c>
      <c r="E69" s="34" t="s">
        <v>54</v>
      </c>
      <c r="F69" s="34" t="s">
        <v>54</v>
      </c>
      <c r="G69" s="34" t="s">
        <v>26</v>
      </c>
      <c r="H69" s="34" t="s">
        <v>51</v>
      </c>
      <c r="I69" s="34" t="s">
        <v>164</v>
      </c>
      <c r="J69" s="34">
        <v>313</v>
      </c>
      <c r="K69" s="39"/>
      <c r="L69" s="40">
        <f t="shared" si="1"/>
        <v>0</v>
      </c>
      <c r="M69" s="6"/>
      <c r="N69" s="6"/>
      <c r="O69" s="6"/>
      <c r="P69" s="6"/>
      <c r="Q69" s="6"/>
      <c r="R69" s="6"/>
      <c r="S69" s="6"/>
      <c r="T69" s="11"/>
      <c r="U69" s="6"/>
      <c r="V69" s="6"/>
      <c r="W69" s="6"/>
      <c r="X69" s="6"/>
      <c r="Y69" s="8">
        <f t="shared" si="2"/>
        <v>0</v>
      </c>
    </row>
    <row r="70" spans="1:25" ht="62.25" hidden="1">
      <c r="A70" s="34" t="s">
        <v>165</v>
      </c>
      <c r="B70" s="35" t="s">
        <v>166</v>
      </c>
      <c r="C70" s="34" t="s">
        <v>53</v>
      </c>
      <c r="D70" s="34" t="s">
        <v>35</v>
      </c>
      <c r="E70" s="34" t="s">
        <v>54</v>
      </c>
      <c r="F70" s="34" t="s">
        <v>54</v>
      </c>
      <c r="G70" s="34" t="s">
        <v>26</v>
      </c>
      <c r="H70" s="34" t="s">
        <v>61</v>
      </c>
      <c r="I70" s="34" t="s">
        <v>167</v>
      </c>
      <c r="J70" s="34">
        <v>313</v>
      </c>
      <c r="K70" s="39"/>
      <c r="L70" s="40">
        <f t="shared" si="1"/>
        <v>0</v>
      </c>
      <c r="M70" s="6"/>
      <c r="N70" s="6"/>
      <c r="O70" s="6"/>
      <c r="P70" s="6"/>
      <c r="Q70" s="6"/>
      <c r="R70" s="6"/>
      <c r="S70" s="6"/>
      <c r="T70" s="11"/>
      <c r="U70" s="6"/>
      <c r="V70" s="6"/>
      <c r="W70" s="6"/>
      <c r="X70" s="6"/>
      <c r="Y70" s="8">
        <f t="shared" si="2"/>
        <v>0</v>
      </c>
    </row>
    <row r="71" spans="1:25" ht="62.25" hidden="1">
      <c r="A71" s="34" t="s">
        <v>168</v>
      </c>
      <c r="B71" s="35" t="s">
        <v>169</v>
      </c>
      <c r="C71" s="34" t="s">
        <v>53</v>
      </c>
      <c r="D71" s="34" t="s">
        <v>35</v>
      </c>
      <c r="E71" s="34" t="s">
        <v>54</v>
      </c>
      <c r="F71" s="34" t="s">
        <v>54</v>
      </c>
      <c r="G71" s="34" t="s">
        <v>26</v>
      </c>
      <c r="H71" s="34" t="s">
        <v>40</v>
      </c>
      <c r="I71" s="34" t="s">
        <v>170</v>
      </c>
      <c r="J71" s="34" t="s">
        <v>78</v>
      </c>
      <c r="K71" s="39"/>
      <c r="L71" s="40">
        <f t="shared" si="1"/>
        <v>0</v>
      </c>
      <c r="M71" s="6"/>
      <c r="N71" s="6"/>
      <c r="O71" s="6"/>
      <c r="P71" s="6"/>
      <c r="Q71" s="6"/>
      <c r="R71" s="6"/>
      <c r="S71" s="6"/>
      <c r="T71" s="11"/>
      <c r="U71" s="6"/>
      <c r="V71" s="6"/>
      <c r="W71" s="6"/>
      <c r="X71" s="6"/>
      <c r="Y71" s="8">
        <f t="shared" si="2"/>
        <v>0</v>
      </c>
    </row>
    <row r="72" spans="1:25" ht="62.25" hidden="1">
      <c r="A72" s="34" t="s">
        <v>171</v>
      </c>
      <c r="B72" s="35" t="s">
        <v>163</v>
      </c>
      <c r="C72" s="34" t="s">
        <v>53</v>
      </c>
      <c r="D72" s="34" t="s">
        <v>35</v>
      </c>
      <c r="E72" s="34" t="s">
        <v>54</v>
      </c>
      <c r="F72" s="34" t="s">
        <v>54</v>
      </c>
      <c r="G72" s="34" t="s">
        <v>26</v>
      </c>
      <c r="H72" s="34" t="s">
        <v>41</v>
      </c>
      <c r="I72" s="34" t="s">
        <v>172</v>
      </c>
      <c r="J72" s="34">
        <v>313</v>
      </c>
      <c r="K72" s="39"/>
      <c r="L72" s="40">
        <f t="shared" si="1"/>
        <v>0</v>
      </c>
      <c r="M72" s="6"/>
      <c r="N72" s="6"/>
      <c r="O72" s="6"/>
      <c r="P72" s="6"/>
      <c r="Q72" s="6"/>
      <c r="R72" s="6"/>
      <c r="S72" s="6"/>
      <c r="T72" s="11"/>
      <c r="U72" s="6"/>
      <c r="V72" s="6"/>
      <c r="W72" s="6"/>
      <c r="X72" s="6"/>
      <c r="Y72" s="8">
        <f t="shared" si="2"/>
        <v>0</v>
      </c>
    </row>
    <row r="73" spans="1:25" ht="30.75" hidden="1">
      <c r="A73" s="34" t="s">
        <v>173</v>
      </c>
      <c r="B73" s="35" t="s">
        <v>174</v>
      </c>
      <c r="C73" s="34" t="s">
        <v>53</v>
      </c>
      <c r="D73" s="34" t="s">
        <v>35</v>
      </c>
      <c r="E73" s="34" t="s">
        <v>54</v>
      </c>
      <c r="F73" s="34" t="s">
        <v>61</v>
      </c>
      <c r="G73" s="34" t="s">
        <v>29</v>
      </c>
      <c r="H73" s="34" t="s">
        <v>61</v>
      </c>
      <c r="I73" s="34" t="s">
        <v>175</v>
      </c>
      <c r="J73" s="34" t="s">
        <v>176</v>
      </c>
      <c r="K73" s="39"/>
      <c r="L73" s="40">
        <f t="shared" si="1"/>
        <v>0</v>
      </c>
      <c r="M73" s="6"/>
      <c r="N73" s="6"/>
      <c r="O73" s="6"/>
      <c r="P73" s="6"/>
      <c r="Q73" s="6"/>
      <c r="R73" s="6"/>
      <c r="S73" s="6"/>
      <c r="T73" s="11"/>
      <c r="U73" s="6"/>
      <c r="V73" s="6"/>
      <c r="W73" s="6"/>
      <c r="X73" s="6"/>
      <c r="Y73" s="8">
        <f t="shared" si="2"/>
        <v>0</v>
      </c>
    </row>
    <row r="74" spans="1:25" ht="62.25" hidden="1">
      <c r="A74" s="34" t="s">
        <v>177</v>
      </c>
      <c r="B74" s="35" t="s">
        <v>166</v>
      </c>
      <c r="C74" s="34" t="s">
        <v>53</v>
      </c>
      <c r="D74" s="34" t="s">
        <v>35</v>
      </c>
      <c r="E74" s="34" t="s">
        <v>54</v>
      </c>
      <c r="F74" s="34" t="s">
        <v>77</v>
      </c>
      <c r="G74" s="34" t="s">
        <v>34</v>
      </c>
      <c r="H74" s="34" t="s">
        <v>55</v>
      </c>
      <c r="I74" s="34" t="s">
        <v>178</v>
      </c>
      <c r="J74" s="34">
        <v>313</v>
      </c>
      <c r="K74" s="39"/>
      <c r="L74" s="40">
        <f t="shared" si="1"/>
        <v>0</v>
      </c>
      <c r="M74" s="6"/>
      <c r="N74" s="6"/>
      <c r="O74" s="6"/>
      <c r="P74" s="6"/>
      <c r="Q74" s="6"/>
      <c r="R74" s="6"/>
      <c r="S74" s="6"/>
      <c r="T74" s="11"/>
      <c r="U74" s="6"/>
      <c r="V74" s="6"/>
      <c r="W74" s="6"/>
      <c r="X74" s="6"/>
      <c r="Y74" s="8">
        <f t="shared" si="2"/>
        <v>0</v>
      </c>
    </row>
    <row r="75" spans="1:25" ht="62.25" hidden="1">
      <c r="A75" s="34" t="s">
        <v>179</v>
      </c>
      <c r="B75" s="35" t="s">
        <v>76</v>
      </c>
      <c r="C75" s="34" t="s">
        <v>53</v>
      </c>
      <c r="D75" s="34" t="s">
        <v>35</v>
      </c>
      <c r="E75" s="34" t="s">
        <v>54</v>
      </c>
      <c r="F75" s="34" t="s">
        <v>77</v>
      </c>
      <c r="G75" s="34" t="s">
        <v>34</v>
      </c>
      <c r="H75" s="34" t="s">
        <v>55</v>
      </c>
      <c r="I75" s="34" t="s">
        <v>180</v>
      </c>
      <c r="J75" s="34">
        <v>321</v>
      </c>
      <c r="K75" s="39"/>
      <c r="L75" s="40">
        <f t="shared" si="1"/>
        <v>0</v>
      </c>
      <c r="M75" s="6"/>
      <c r="N75" s="6"/>
      <c r="O75" s="6"/>
      <c r="P75" s="6"/>
      <c r="Q75" s="6"/>
      <c r="R75" s="6"/>
      <c r="S75" s="11"/>
      <c r="T75" s="11"/>
      <c r="U75" s="6"/>
      <c r="V75" s="6"/>
      <c r="W75" s="6"/>
      <c r="X75" s="6"/>
      <c r="Y75" s="8">
        <f t="shared" si="2"/>
        <v>0</v>
      </c>
    </row>
    <row r="76" spans="1:25" ht="30.75">
      <c r="A76" s="42"/>
      <c r="B76" s="43" t="s">
        <v>201</v>
      </c>
      <c r="C76" s="43"/>
      <c r="D76" s="43"/>
      <c r="E76" s="43"/>
      <c r="F76" s="43"/>
      <c r="G76" s="43"/>
      <c r="H76" s="43"/>
      <c r="I76" s="43"/>
      <c r="J76" s="43"/>
      <c r="K76" s="44">
        <f>SUM(K14:K75)</f>
        <v>297024.5</v>
      </c>
      <c r="L76" s="44">
        <f aca="true" t="shared" si="3" ref="L76:Y76">ROUND(SUM(L77:L81),2)</f>
        <v>297024.5</v>
      </c>
      <c r="M76" s="21">
        <f t="shared" si="3"/>
        <v>5666717.87</v>
      </c>
      <c r="N76" s="21">
        <f t="shared" si="3"/>
        <v>22124156.49</v>
      </c>
      <c r="O76" s="21">
        <f t="shared" si="3"/>
        <v>33389325.64</v>
      </c>
      <c r="P76" s="21">
        <f t="shared" si="3"/>
        <v>23491571.91</v>
      </c>
      <c r="Q76" s="21">
        <f t="shared" si="3"/>
        <v>13177836.67</v>
      </c>
      <c r="R76" s="21">
        <f t="shared" si="3"/>
        <v>22371355.72</v>
      </c>
      <c r="S76" s="21">
        <f t="shared" si="3"/>
        <v>26876648.91</v>
      </c>
      <c r="T76" s="21">
        <f t="shared" si="3"/>
        <v>22566307.09</v>
      </c>
      <c r="U76" s="21">
        <f t="shared" si="3"/>
        <v>28695671.3</v>
      </c>
      <c r="V76" s="21">
        <f t="shared" si="3"/>
        <v>30124694.35</v>
      </c>
      <c r="W76" s="21">
        <f t="shared" si="3"/>
        <v>28826743.37</v>
      </c>
      <c r="X76" s="21">
        <f t="shared" si="3"/>
        <v>26488559.4</v>
      </c>
      <c r="Y76" s="21">
        <f t="shared" si="3"/>
        <v>0</v>
      </c>
    </row>
    <row r="77" spans="1:25" ht="30.75" hidden="1">
      <c r="A77" s="42" t="s">
        <v>181</v>
      </c>
      <c r="B77" s="43" t="s">
        <v>182</v>
      </c>
      <c r="C77" s="43"/>
      <c r="D77" s="43"/>
      <c r="E77" s="43"/>
      <c r="F77" s="43"/>
      <c r="G77" s="43"/>
      <c r="H77" s="43"/>
      <c r="I77" s="43"/>
      <c r="J77" s="43"/>
      <c r="K77" s="45">
        <f>ROUND(SUM(K12:K17)+SUM(K33:K35)+SUM(K38:K40)+K50+SUM(K52:K54)+K65,2)</f>
        <v>255371.3</v>
      </c>
      <c r="L77" s="45">
        <f>ROUND(SUM(L12:L17)+SUM(L33:L35)+SUM(L38:L40)+L50+SUM(L52:L54)+L65,2)</f>
        <v>255371.3</v>
      </c>
      <c r="M77" s="20">
        <f>ROUND(SUM(M12:M17)+SUM(M33:M35)+SUM(M38:M40)+M50+SUM(M52:M54)+M65,2)</f>
        <v>5625310.85</v>
      </c>
      <c r="N77" s="20">
        <f>ROUND(SUM(N12:N17)+SUM(N33:N35)+SUM(N38:N40)+N50+SUM(N52:N54)+N65,2)</f>
        <v>20062837.38</v>
      </c>
      <c r="O77" s="20">
        <f>ROUND(SUM(O12:O17)+SUM(O33:O35)+SUM(O38:O40)+O50+SUM(O52:O54)+O65,2)</f>
        <v>27554048.18</v>
      </c>
      <c r="P77" s="20">
        <f aca="true" t="shared" si="4" ref="P77:X77">ROUND(SUM(P12:P17)+SUM(P33:P35)+SUM(P38:P40)+P50+SUM(P52:P54)+P65,2)</f>
        <v>19308629.4</v>
      </c>
      <c r="Q77" s="20">
        <f t="shared" si="4"/>
        <v>11083318.69</v>
      </c>
      <c r="R77" s="20">
        <f t="shared" si="4"/>
        <v>19605139.5</v>
      </c>
      <c r="S77" s="20">
        <f t="shared" si="4"/>
        <v>22522447.66</v>
      </c>
      <c r="T77" s="20">
        <f t="shared" si="4"/>
        <v>19802390.31</v>
      </c>
      <c r="U77" s="20">
        <f t="shared" si="4"/>
        <v>24206329.24</v>
      </c>
      <c r="V77" s="20">
        <f t="shared" si="4"/>
        <v>27232534.03</v>
      </c>
      <c r="W77" s="20">
        <f t="shared" si="4"/>
        <v>25149857.16</v>
      </c>
      <c r="X77" s="20">
        <f t="shared" si="4"/>
        <v>21967829.51</v>
      </c>
      <c r="Y77" s="20">
        <f>ROUND(K77-L77,2)</f>
        <v>0</v>
      </c>
    </row>
    <row r="78" spans="1:25" ht="30.75" hidden="1">
      <c r="A78" s="42" t="s">
        <v>183</v>
      </c>
      <c r="B78" s="43" t="s">
        <v>184</v>
      </c>
      <c r="C78" s="43"/>
      <c r="D78" s="43"/>
      <c r="E78" s="43"/>
      <c r="F78" s="43"/>
      <c r="G78" s="43"/>
      <c r="H78" s="43"/>
      <c r="I78" s="43"/>
      <c r="J78" s="43"/>
      <c r="K78" s="45">
        <f aca="true" t="shared" si="5" ref="K78:X78">ROUND(SUM(K18:K23)+SUM(K29:K31)+SUM(K41:K46)+K51+SUM(K55:K60)+K66,2)</f>
        <v>37764</v>
      </c>
      <c r="L78" s="45">
        <f t="shared" si="5"/>
        <v>37764</v>
      </c>
      <c r="M78" s="20">
        <f t="shared" si="5"/>
        <v>19465.02</v>
      </c>
      <c r="N78" s="20">
        <f t="shared" si="5"/>
        <v>2061319.02</v>
      </c>
      <c r="O78" s="20">
        <f t="shared" si="5"/>
        <v>4918042.46</v>
      </c>
      <c r="P78" s="20">
        <f t="shared" si="5"/>
        <v>3109717.83</v>
      </c>
      <c r="Q78" s="20">
        <f t="shared" si="5"/>
        <v>2084330.98</v>
      </c>
      <c r="R78" s="20">
        <f t="shared" si="5"/>
        <v>2766216.22</v>
      </c>
      <c r="S78" s="20">
        <f t="shared" si="5"/>
        <v>3417301.49</v>
      </c>
      <c r="T78" s="20">
        <f t="shared" si="5"/>
        <v>2763916.78</v>
      </c>
      <c r="U78" s="20">
        <f t="shared" si="5"/>
        <v>4495726.32</v>
      </c>
      <c r="V78" s="20">
        <f t="shared" si="5"/>
        <v>2400214.31</v>
      </c>
      <c r="W78" s="20">
        <f t="shared" si="5"/>
        <v>3676886.21</v>
      </c>
      <c r="X78" s="20">
        <f t="shared" si="5"/>
        <v>4520729.89</v>
      </c>
      <c r="Y78" s="20">
        <f>ROUND(K78-L78,2)</f>
        <v>0</v>
      </c>
    </row>
    <row r="79" spans="1:25" ht="30.75" hidden="1">
      <c r="A79" s="42" t="s">
        <v>185</v>
      </c>
      <c r="B79" s="43" t="s">
        <v>186</v>
      </c>
      <c r="C79" s="43"/>
      <c r="D79" s="43"/>
      <c r="E79" s="43"/>
      <c r="F79" s="43"/>
      <c r="G79" s="43"/>
      <c r="H79" s="43"/>
      <c r="I79" s="43"/>
      <c r="J79" s="43"/>
      <c r="K79" s="45">
        <f aca="true" t="shared" si="6" ref="K79:X79">ROUND(K24+K61+SUM(K67:K75),2)</f>
        <v>0</v>
      </c>
      <c r="L79" s="45">
        <f t="shared" si="6"/>
        <v>0</v>
      </c>
      <c r="M79" s="20">
        <f t="shared" si="6"/>
        <v>0</v>
      </c>
      <c r="N79" s="20">
        <f t="shared" si="6"/>
        <v>0</v>
      </c>
      <c r="O79" s="20">
        <f t="shared" si="6"/>
        <v>0</v>
      </c>
      <c r="P79" s="20">
        <f t="shared" si="6"/>
        <v>0</v>
      </c>
      <c r="Q79" s="20">
        <f t="shared" si="6"/>
        <v>0</v>
      </c>
      <c r="R79" s="20">
        <f t="shared" si="6"/>
        <v>0</v>
      </c>
      <c r="S79" s="20">
        <f t="shared" si="6"/>
        <v>0</v>
      </c>
      <c r="T79" s="20">
        <f t="shared" si="6"/>
        <v>0</v>
      </c>
      <c r="U79" s="20">
        <f t="shared" si="6"/>
        <v>0</v>
      </c>
      <c r="V79" s="20">
        <f t="shared" si="6"/>
        <v>0</v>
      </c>
      <c r="W79" s="20">
        <f t="shared" si="6"/>
        <v>0</v>
      </c>
      <c r="X79" s="20">
        <f t="shared" si="6"/>
        <v>0</v>
      </c>
      <c r="Y79" s="20">
        <f>ROUND(K79-L79,2)</f>
        <v>0</v>
      </c>
    </row>
    <row r="80" spans="1:25" ht="30.75" hidden="1">
      <c r="A80" s="42" t="s">
        <v>187</v>
      </c>
      <c r="B80" s="43" t="s">
        <v>188</v>
      </c>
      <c r="C80" s="43"/>
      <c r="D80" s="43"/>
      <c r="E80" s="43"/>
      <c r="F80" s="43"/>
      <c r="G80" s="43"/>
      <c r="H80" s="43"/>
      <c r="I80" s="43"/>
      <c r="J80" s="43"/>
      <c r="K80" s="45">
        <f aca="true" t="shared" si="7" ref="K80:X80">ROUND(SUM(K36:K37),2)</f>
        <v>0</v>
      </c>
      <c r="L80" s="45">
        <f t="shared" si="7"/>
        <v>0</v>
      </c>
      <c r="M80" s="20">
        <f t="shared" si="7"/>
        <v>0</v>
      </c>
      <c r="N80" s="20">
        <f t="shared" si="7"/>
        <v>0</v>
      </c>
      <c r="O80" s="20">
        <f t="shared" si="7"/>
        <v>0</v>
      </c>
      <c r="P80" s="20">
        <f t="shared" si="7"/>
        <v>0</v>
      </c>
      <c r="Q80" s="20">
        <f t="shared" si="7"/>
        <v>0</v>
      </c>
      <c r="R80" s="20">
        <f t="shared" si="7"/>
        <v>0</v>
      </c>
      <c r="S80" s="20">
        <f t="shared" si="7"/>
        <v>0</v>
      </c>
      <c r="T80" s="20">
        <f t="shared" si="7"/>
        <v>0</v>
      </c>
      <c r="U80" s="20">
        <f t="shared" si="7"/>
        <v>0</v>
      </c>
      <c r="V80" s="20">
        <f t="shared" si="7"/>
        <v>0</v>
      </c>
      <c r="W80" s="20">
        <f t="shared" si="7"/>
        <v>0</v>
      </c>
      <c r="X80" s="20">
        <f t="shared" si="7"/>
        <v>0</v>
      </c>
      <c r="Y80" s="20">
        <f>ROUND(K80-L80,2)</f>
        <v>0</v>
      </c>
    </row>
    <row r="81" spans="1:25" ht="30.75" hidden="1">
      <c r="A81" s="42" t="s">
        <v>189</v>
      </c>
      <c r="B81" s="43" t="s">
        <v>190</v>
      </c>
      <c r="C81" s="43"/>
      <c r="D81" s="43"/>
      <c r="E81" s="43"/>
      <c r="F81" s="43"/>
      <c r="G81" s="43"/>
      <c r="H81" s="43"/>
      <c r="I81" s="43"/>
      <c r="J81" s="43"/>
      <c r="K81" s="45">
        <f aca="true" t="shared" si="8" ref="K81:X81">ROUND(SUM(K25:K28)+K32+SUM(K47:K49)+SUM(K62:K64),2)</f>
        <v>3889.2</v>
      </c>
      <c r="L81" s="45">
        <f t="shared" si="8"/>
        <v>3889.2</v>
      </c>
      <c r="M81" s="20">
        <f t="shared" si="8"/>
        <v>21942</v>
      </c>
      <c r="N81" s="20">
        <f t="shared" si="8"/>
        <v>0.09</v>
      </c>
      <c r="O81" s="20">
        <f t="shared" si="8"/>
        <v>917235</v>
      </c>
      <c r="P81" s="20">
        <f t="shared" si="8"/>
        <v>1073224.68</v>
      </c>
      <c r="Q81" s="20">
        <f t="shared" si="8"/>
        <v>10187</v>
      </c>
      <c r="R81" s="20">
        <f t="shared" si="8"/>
        <v>0</v>
      </c>
      <c r="S81" s="20">
        <f t="shared" si="8"/>
        <v>936899.76</v>
      </c>
      <c r="T81" s="20">
        <f t="shared" si="8"/>
        <v>0</v>
      </c>
      <c r="U81" s="20">
        <f t="shared" si="8"/>
        <v>-6384.26</v>
      </c>
      <c r="V81" s="20">
        <f t="shared" si="8"/>
        <v>491946.01</v>
      </c>
      <c r="W81" s="20">
        <f t="shared" si="8"/>
        <v>0</v>
      </c>
      <c r="X81" s="20">
        <f t="shared" si="8"/>
        <v>0</v>
      </c>
      <c r="Y81" s="20">
        <f>ROUND(K81-L81,2)</f>
        <v>0</v>
      </c>
    </row>
    <row r="82" spans="1:12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4" ht="15">
      <c r="A83" s="28"/>
      <c r="B83" s="28" t="s">
        <v>203</v>
      </c>
      <c r="C83" s="48"/>
      <c r="D83" s="48"/>
      <c r="E83" s="48"/>
      <c r="F83" s="48"/>
      <c r="G83" s="48"/>
      <c r="H83" s="46"/>
      <c r="I83" s="49"/>
      <c r="J83" s="49"/>
      <c r="L83" s="47" t="s">
        <v>204</v>
      </c>
      <c r="M83" s="47"/>
      <c r="N83" s="47"/>
    </row>
    <row r="84" spans="1:14" ht="15">
      <c r="A84" s="28"/>
      <c r="B84" s="28"/>
      <c r="C84" s="48"/>
      <c r="D84" s="48"/>
      <c r="E84" s="48"/>
      <c r="F84" s="48"/>
      <c r="G84" s="48"/>
      <c r="H84" s="48"/>
      <c r="L84" s="28"/>
      <c r="M84" s="28"/>
      <c r="N84" s="28"/>
    </row>
    <row r="85" spans="1:26" ht="15">
      <c r="A85" s="28"/>
      <c r="B85" s="28" t="s">
        <v>205</v>
      </c>
      <c r="C85" s="48"/>
      <c r="D85" s="48"/>
      <c r="E85" s="48"/>
      <c r="F85" s="48"/>
      <c r="G85" s="48"/>
      <c r="H85" s="46"/>
      <c r="I85" s="49"/>
      <c r="J85" s="49"/>
      <c r="L85" s="50" t="s">
        <v>206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12" ht="15">
      <c r="A86" s="28"/>
      <c r="B86" s="28"/>
      <c r="C86" s="48"/>
      <c r="D86" s="48"/>
      <c r="E86" s="48"/>
      <c r="F86" s="48"/>
      <c r="G86" s="48"/>
      <c r="H86" s="48"/>
      <c r="I86" s="28"/>
      <c r="J86" s="28"/>
      <c r="K86" s="28"/>
      <c r="L86" s="28"/>
    </row>
    <row r="87" spans="1:12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5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5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5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5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5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5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5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5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5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5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5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5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5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5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5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5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5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5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5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5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5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5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5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5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5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5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5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5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5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5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5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5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</sheetData>
  <sheetProtection/>
  <mergeCells count="28">
    <mergeCell ref="L8:L10"/>
    <mergeCell ref="M8:X8"/>
    <mergeCell ref="O9:O10"/>
    <mergeCell ref="P9:P10"/>
    <mergeCell ref="Q9:Q10"/>
    <mergeCell ref="R9:R10"/>
    <mergeCell ref="O3:P3"/>
    <mergeCell ref="W9:W10"/>
    <mergeCell ref="A2:L3"/>
    <mergeCell ref="Y8:Y10"/>
    <mergeCell ref="C9:C10"/>
    <mergeCell ref="D9:D10"/>
    <mergeCell ref="E9:E10"/>
    <mergeCell ref="F9:I9"/>
    <mergeCell ref="J9:J10"/>
    <mergeCell ref="M9:M10"/>
    <mergeCell ref="N9:N10"/>
    <mergeCell ref="X9:X10"/>
    <mergeCell ref="L85:Z85"/>
    <mergeCell ref="A8:A10"/>
    <mergeCell ref="B8:B10"/>
    <mergeCell ref="C8:J8"/>
    <mergeCell ref="K8:K10"/>
    <mergeCell ref="C5:L5"/>
    <mergeCell ref="S9:S10"/>
    <mergeCell ref="T9:T10"/>
    <mergeCell ref="U9:U10"/>
    <mergeCell ref="V9:V10"/>
  </mergeCells>
  <printOptions/>
  <pageMargins left="0.7874015748031497" right="1.1811023622047245" top="0.984251968503937" bottom="0.3937007874015748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chernova.si</dc:creator>
  <cp:keywords/>
  <dc:description/>
  <cp:lastModifiedBy>Надежда Н. Синтепова</cp:lastModifiedBy>
  <cp:lastPrinted>2017-03-27T06:06:56Z</cp:lastPrinted>
  <dcterms:created xsi:type="dcterms:W3CDTF">2016-02-10T11:12:16Z</dcterms:created>
  <dcterms:modified xsi:type="dcterms:W3CDTF">2017-03-27T06:07:52Z</dcterms:modified>
  <cp:category/>
  <cp:version/>
  <cp:contentType/>
  <cp:contentStatus/>
</cp:coreProperties>
</file>